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zbinsekM\AppData\Local\Microsoft\Windows\INetCache\Content.Outlook\FZGSSCXN\"/>
    </mc:Choice>
  </mc:AlternateContent>
  <workbookProtection workbookAlgorithmName="SHA-512" workbookHashValue="aUTvZmuj7cjeLBHkuK+tXawYBK5kEysb4/h17UtqVI+Azh8jwmGk4vOxd2znvbXiAKcEeG+PZfNstLo13tfBSA==" workbookSaltValue="xeEWFnMrabkEYi4XvuTKpw==" workbookSpinCount="100000" lockStructure="1"/>
  <bookViews>
    <workbookView xWindow="14385" yWindow="-15" windowWidth="14430" windowHeight="11760"/>
  </bookViews>
  <sheets>
    <sheet name="Sheet2" sheetId="2" r:id="rId1"/>
    <sheet name="Sheet3" sheetId="3" r:id="rId2"/>
  </sheets>
  <definedNames>
    <definedName name="_xlnm._FilterDatabase" localSheetId="0" hidden="1">Sheet2!$A$18:$A$77</definedName>
  </definedNames>
  <calcPr calcId="162913"/>
</workbook>
</file>

<file path=xl/calcChain.xml><?xml version="1.0" encoding="utf-8"?>
<calcChain xmlns="http://schemas.openxmlformats.org/spreadsheetml/2006/main">
  <c r="F47" i="2" l="1"/>
  <c r="F46" i="2"/>
  <c r="F24" i="2"/>
  <c r="F17" i="2" l="1"/>
  <c r="F16" i="2"/>
  <c r="F15" i="2" l="1"/>
  <c r="F61" i="2" l="1"/>
  <c r="F35" i="2" l="1"/>
  <c r="F59" i="2" l="1"/>
  <c r="F55" i="2"/>
  <c r="F73" i="2" l="1"/>
  <c r="F72" i="2"/>
  <c r="F71" i="2"/>
  <c r="F70" i="2"/>
  <c r="F69" i="2"/>
  <c r="F68" i="2"/>
  <c r="F63" i="2"/>
  <c r="F58" i="2"/>
  <c r="F57" i="2"/>
  <c r="F56" i="2"/>
  <c r="F37" i="2" l="1"/>
  <c r="F39" i="2" l="1"/>
  <c r="F67" i="2" l="1"/>
  <c r="F66" i="2"/>
  <c r="F65" i="2"/>
  <c r="F64" i="2"/>
  <c r="F42" i="2" l="1"/>
  <c r="F53" i="2" l="1"/>
  <c r="F22" i="2"/>
  <c r="F23" i="2"/>
  <c r="F20" i="2"/>
  <c r="F62" i="2" l="1"/>
  <c r="F60" i="2"/>
  <c r="F54" i="2"/>
  <c r="F52" i="2"/>
  <c r="F51" i="2"/>
  <c r="F50" i="2"/>
  <c r="F49" i="2"/>
  <c r="F48" i="2"/>
  <c r="F45" i="2"/>
  <c r="F44" i="2"/>
  <c r="F43" i="2"/>
  <c r="F41" i="2"/>
  <c r="F40" i="2"/>
  <c r="F38" i="2"/>
  <c r="F36" i="2"/>
  <c r="F34" i="2"/>
  <c r="F33" i="2"/>
  <c r="F32" i="2"/>
  <c r="F31" i="2"/>
  <c r="F30" i="2"/>
  <c r="F29" i="2"/>
  <c r="F28" i="2"/>
  <c r="F27" i="2"/>
  <c r="F26" i="2"/>
  <c r="F25" i="2"/>
  <c r="F21" i="2"/>
  <c r="F19" i="2"/>
  <c r="F74" i="2" l="1"/>
  <c r="F75" i="2" s="1"/>
  <c r="F76" i="2" l="1"/>
  <c r="F77" i="2" s="1"/>
</calcChain>
</file>

<file path=xl/sharedStrings.xml><?xml version="1.0" encoding="utf-8"?>
<sst xmlns="http://schemas.openxmlformats.org/spreadsheetml/2006/main" count="195" uniqueCount="146">
  <si>
    <t>SKUPAJ</t>
  </si>
  <si>
    <t>5.</t>
  </si>
  <si>
    <t>Skupaj brez DDV</t>
  </si>
  <si>
    <t>22% DDV</t>
  </si>
  <si>
    <t xml:space="preserve"> količina</t>
  </si>
  <si>
    <t>E.m.</t>
  </si>
  <si>
    <t xml:space="preserve">
znesek</t>
  </si>
  <si>
    <t>Opis postavke</t>
  </si>
  <si>
    <t>7.</t>
  </si>
  <si>
    <t xml:space="preserve">cena € </t>
  </si>
  <si>
    <t>8.</t>
  </si>
  <si>
    <t>9.</t>
  </si>
  <si>
    <t>10.</t>
  </si>
  <si>
    <t>ocena</t>
  </si>
  <si>
    <t>m</t>
  </si>
  <si>
    <t>Zavarovanje gradbišča v času gradnje s polovično ali popolno zaporo prometa ter usmerjanjem prometa s semaforji ali ročnim usmerjanjem (obračun po dejanskih stroških - zapora po računu koncesionarja)</t>
  </si>
  <si>
    <t>Izdelava elaborata in pridobitev dovoljenja za zaporo</t>
  </si>
  <si>
    <t>Odstranitev grmovja na gosto porasli površini (nad 50 % pokritega tlorisa) - ročno</t>
  </si>
  <si>
    <r>
      <t>m</t>
    </r>
    <r>
      <rPr>
        <sz val="10"/>
        <rFont val="Calibri"/>
        <family val="2"/>
        <charset val="238"/>
      </rPr>
      <t>²</t>
    </r>
  </si>
  <si>
    <r>
      <t>m</t>
    </r>
    <r>
      <rPr>
        <sz val="10"/>
        <rFont val="Calibri"/>
        <family val="2"/>
        <charset val="238"/>
      </rPr>
      <t>³</t>
    </r>
  </si>
  <si>
    <t>Humuziranje brežine brez valjanja, v debelini do 15 cm - ročno</t>
  </si>
  <si>
    <t>Premaz stikov (stari in novi asfalt) z elastično bitumensko pasto</t>
  </si>
  <si>
    <t>Izdelava vzdolžne in prečne drenaže, globoke do 1,0 m, na podložni plasti iz cementnega betona, s trdimi PE-HD cevmi premera 15 cm</t>
  </si>
  <si>
    <t>Izdelava vzdolžne in prečne drenaže, globoke do 1,0 m, na podložni plasti iz cementnega betona, s trdimi PE-HD cevmi premera 25 cm</t>
  </si>
  <si>
    <t>11.</t>
  </si>
  <si>
    <t>12.</t>
  </si>
  <si>
    <t>13.</t>
  </si>
  <si>
    <t>14.</t>
  </si>
  <si>
    <t>15.</t>
  </si>
  <si>
    <t>16.</t>
  </si>
  <si>
    <t>19.</t>
  </si>
  <si>
    <t>20.</t>
  </si>
  <si>
    <t>kom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</si>
  <si>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</si>
  <si>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</si>
  <si>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</si>
  <si>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</si>
  <si>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</si>
  <si>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</si>
  <si>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</si>
  <si>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</si>
  <si>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</si>
  <si>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</si>
  <si>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0.OPOMBE:</t>
  </si>
  <si>
    <t>1.</t>
  </si>
  <si>
    <t>3.</t>
  </si>
  <si>
    <t>4.</t>
  </si>
  <si>
    <t>32.</t>
  </si>
  <si>
    <t>Dobava in vgradnja geotekstila (natezna trdnost 14-16 kN/m2 )</t>
  </si>
  <si>
    <t>Hrapavljenje / brazdenje obstoječega asfalta pred pobrizgom, za boljši oprijem nove asfaltne plasti na obstoječo asfaltno plast(navezava na obstoječe cestišče)</t>
  </si>
  <si>
    <t>Zasip jarka z vezljivo zemljino - 3. kategorije po položitvi drenaže - strojno</t>
  </si>
  <si>
    <t>Čiščenje in pobrizg s kationsko bitumensko emulzijo 0,31 do 0,50 kg/m²</t>
  </si>
  <si>
    <t>m²</t>
  </si>
  <si>
    <t>6.</t>
  </si>
  <si>
    <t>17.</t>
  </si>
  <si>
    <t>18.</t>
  </si>
  <si>
    <t>Nepredvidena dela - 10 % vseh del</t>
  </si>
  <si>
    <t>Doplačilo za zatravitev s semenom</t>
  </si>
  <si>
    <t>33.</t>
  </si>
  <si>
    <t>34.</t>
  </si>
  <si>
    <t>35.</t>
  </si>
  <si>
    <t>36.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</si>
  <si>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 ki lahko vplivajo na izvedbo del, da se je seznanil z vsemi predpisi in zakoni glede plačila taks, davkov in ostalih dajatev v R Sloveniji, da je v celoti proučil dokumentacijo o oddaji del, da je prišel do vseh potrebnih podatkov, ki vplivajo na izvedbo del ter da je na podlagi vsega tega tudi oddal svojo ponudbo. </t>
  </si>
  <si>
    <r>
      <t>V cenah v popisnih postavkah mora ponudnik zajeti stroške:</t>
    </r>
    <r>
      <rPr>
        <b/>
        <sz val="10"/>
        <rFont val="Arial CE"/>
        <family val="2"/>
        <charset val="238"/>
      </rPr>
      <t xml:space="preserve"> 
 - vseh pomožnih del, </t>
    </r>
    <r>
      <rPr>
        <b/>
        <sz val="10"/>
        <rFont val="Arial CE"/>
        <family val="2"/>
        <charset val="238"/>
      </rPr>
      <t xml:space="preserve">
 - ureditve gradbišča (kontejnerji, deponije, ograje), 
 - dobav, nakladanj, odstranitev, prevozov in deponiranja materiala (s plačilom takse)!</t>
    </r>
  </si>
  <si>
    <t xml:space="preserve">Ponudbena cena mora vsebovati tudi vse stroške izvedbe in vzdrževanja dostopnih in gradbiščnih poti (vključno s stroški pridobitve vseh potrebnih  soglasij in dovoljenj) ter stroške začasne uporabe zemljišč za dostopne poti, vključno s stroški povrnitve zemljišč in obstoječih poti oziroma cest v prvotno stanje po končani gradnji. </t>
  </si>
  <si>
    <t xml:space="preserve">V cenah v popisnih postavkah mora ponudnik zajeti vrednosti vseh potrebnih del vključno z izdelavo tehnološko ekonomskega elaborata, tekočimi in končnimi poročili posameznih strokovnjakov tekoče kontrole – prevzemanje plasti pri zemeljskih delih in zgornjem ustroju, asfaltih, izolacijah, betonih, geoloških pregledih, vodotesnost kanalizacije in jaškov, itd. vse v smislu dokazovanja kvalitete izvedenih del. </t>
  </si>
  <si>
    <t xml:space="preserve">Kanalizacije in jaški morajo biti vodotesni skladno z veljavno zakonodajo. </t>
  </si>
  <si>
    <t>Dela je potrebno izvajati v skladu z veljavnimi tehničnimi predpisi, normativi in standardi ob upoštevanju zahtev iz varstva pri delu.</t>
  </si>
  <si>
    <t>Dobava in postavitev novih cestnih smernikov iz plastične zmesi, z votlim prerezom, dolžine 120 cm, z odsevnikom iz folije</t>
  </si>
  <si>
    <t>37.</t>
  </si>
  <si>
    <t>39.</t>
  </si>
  <si>
    <t>Dobava in zasip drenaže ter izdelava drenažnih reber pri iztokih iz koritnic na teren s frakcijo kamnitega materiala 16/32 mm</t>
  </si>
  <si>
    <t>Zakoličba obstoječe komunalne infrastrukture ob trasi ceste</t>
  </si>
  <si>
    <t>Postavitev in zavarovanje prečnega profila ostale javne ceste</t>
  </si>
  <si>
    <t>Rezanje asfaltne plasti s talno diamantno žago, debele od 5 cm do 10 cm</t>
  </si>
  <si>
    <t>40.</t>
  </si>
  <si>
    <t>Porušitev in odstranitev obstoječih vtočnih jaškov iz cementnega betona z nakladanjem in prevozom na trajno deponijo</t>
  </si>
  <si>
    <t>Odstranitev obstoječih plastičnih smernikov dolžine 120 cm z odvozom na trajno deponijo</t>
  </si>
  <si>
    <t>Čiščenje in prebijanje obstoječih delno zamašenih cestnih propustov s kanaljetom z vsemi  pripravljalnimi deli</t>
  </si>
  <si>
    <t>ur</t>
  </si>
  <si>
    <t>27.</t>
  </si>
  <si>
    <t>Dobava materiala in izdelava bankine iz odstranjenega rezkanega asfalta, široke od 0,76 - 1,00 m v povprečni debelini 25 cm z finim planiranjem, valjanjem in vsemi pomožnimi deli.</t>
  </si>
  <si>
    <t>Rezkanje in odstranitev asfaltne plasti v debelini od 5 cm do 10 cm s prevozom na začasno deponijo zaradi ponovne vgradnje v bankine</t>
  </si>
  <si>
    <t>Izkop vezljive zemljine/zrnate kamnine - 3. kategorije za kanalske rove, prepuste, jaške in drenaže, širine 1,1 do 2,0 m in globine do 1,0 m - strojno, planiranje dna ročno, z nakladanjem in odvozom na trajno deponijo</t>
  </si>
  <si>
    <t>Izkop mehke kamnine - 4. kategorije za kanalske rove, prepuste, jaške in drenaže, širine  1,0-2,0 m in globine do 1,0 m(pikiranje) z nakladanjem in odvozom na trajno deponijo</t>
  </si>
  <si>
    <t>Dobava in vgraditev predfabriciranega dvignjenega robnika iz cementnega betona  s prerezom 15/25/100 cm na podložno plast betona C 15/20 vključno z vsemi pomožnimi deli</t>
  </si>
  <si>
    <t>Izdelava obrabnonosilne plasti bituminizirane zmesi AC 16 surf B 70/100 A4  v debelini 6 cm na uvozih</t>
  </si>
  <si>
    <t>m2</t>
  </si>
  <si>
    <t>Strojni odkop  humuzirane/zatravljene bankine, široke do 0,75 - 1,00 m  v povprečni debelini 25 cm.</t>
  </si>
  <si>
    <t>Izdelava nevezane nosilne plasti enakomerno zrnatega drobljenca (frakcije 0/32) iz kamnine v debelini 40 cm, z utrjevanjem po plasteh za ureditev uvozov na parcele ter gozdnih poti in utrditev bankin pred reciklažo</t>
  </si>
  <si>
    <t>Dobava materiala in izdelava bankine iz naravno zdrobljenega kamnitega materiala (TD 32), široke od 0,76 - 1,00 m v povprečni debelini 25 cm z finim planiranjem, valjanjem in vsemi pomožnimi deli, po izvedbi reciklaže</t>
  </si>
  <si>
    <t xml:space="preserve">Izdelava obrabne in zaporne plasti bituminizirane zmesi AC 8 surf B 70/100 A4 Z2 v debelini 3 cm na mestih hladne reciklaže </t>
  </si>
  <si>
    <t>38.</t>
  </si>
  <si>
    <t>41.</t>
  </si>
  <si>
    <t xml:space="preserve">Izdelava nosilne plasti bituminizirane zmesi AC 16 base B 50/70 A4 v debelini 5 cm na mestih hladne reciklaže </t>
  </si>
  <si>
    <t>Izdelava koritnice iz bituminizirane zmesi AC 16 base B50/70 A4 v debelini 5 cm in AC 8 surf B70/100 A4 Z2 v debelini 3 cm v skupni širini 75 cm, kompletno z utrditvijo podlage</t>
  </si>
  <si>
    <t>Izdelava mulde širine 60 cm iz bituminizirane zmesi AC 16 base B70/100 A4 v debelini  5 cm in AC 8 surf B70/100 A4 Z2 v debelini 3 cm</t>
  </si>
  <si>
    <t>42.</t>
  </si>
  <si>
    <t>43.</t>
  </si>
  <si>
    <t xml:space="preserve">Tlakovanje zemeljskega jarka z lomljencem, debelina 20 cm, stiki zapolnjeni s cementno malto, na podložni plasti cementnega betona, debeline 15 cm </t>
  </si>
  <si>
    <t xml:space="preserve">Odstranitev ter ponovna montaža trikotnega/okroglega/kvadratnega prometnega znaka, vključno s stebričkom in temeljem </t>
  </si>
  <si>
    <t>44.</t>
  </si>
  <si>
    <t>Odstranitev pravokotnega prometnega znaka (krajevna tabla), dim. 1300 x 500 mm, vključno z dvema stebričkoma in temeljem ter ponovna montaža po izvedbi sanacije</t>
  </si>
  <si>
    <t>50.</t>
  </si>
  <si>
    <t>Izdelava kamnite zložbe s kamnom v betonu; premer kamnov od 30 do 60 cm, razmerje kamen:beton (C16/20) je 70:30 (izkop je upoštevan pri zemeljskih delih)</t>
  </si>
  <si>
    <t>51.</t>
  </si>
  <si>
    <t>Dobava in vgradnja betona C30/37 XD3 / XF4 v krono kamnite zložbe, z vsemi potrebnimi transporti</t>
  </si>
  <si>
    <t>52.</t>
  </si>
  <si>
    <t>Dobava, rezanje, krivljenje in vezanje armaturnih palic fi do 12mm, z vsemi potrebnimi transporti</t>
  </si>
  <si>
    <t>kg</t>
  </si>
  <si>
    <t>53.</t>
  </si>
  <si>
    <t>Dobava, rezanje in vezanje armaturnih mrež (tip mreže Q 335), z vsemi potrebnimi transporti</t>
  </si>
  <si>
    <t>Dobava, montaža in demontaža dvostranskega vezanega opaža vključno s trikotno letvijo za krono kamnite zložbe</t>
  </si>
  <si>
    <t>Izdelava izcednic (barbakan) iz PVC cevi fi 50, dolžine 0,5-1,0 m v zid oz. zložbo</t>
  </si>
  <si>
    <t>Dobava ter namestitev težkega palvis pletiva sidrano na zgornjem robu in obteženo na spodnjem robu z dodatnimi sidri za prilagoditev brežini - po potrebi (pocinkano palvis pletivo fi žice min. 2,7/8x10 nanos cinka min. 245g/m2, sidra armaturno jeklo (B500B) premera 20 mm ali več, obtežilnik 10kg/1m)</t>
  </si>
  <si>
    <t>Izdelava prepusta krožnega prereza iz PE-HD cevi s premerom DN 40 cm, polno obbetoniranje z betonom C 16/20</t>
  </si>
  <si>
    <t>Izdelava tankoslojne vzdolžne označbe na vozišču z enokomponentno belo barvo, vključno 250 g/m2 posipa z drobci / kroglicami stekla, strojno. Debelina plasti suhe snovi 250 mikrometrov, širina črte 12 cm, robne črte.</t>
  </si>
  <si>
    <t>45.</t>
  </si>
  <si>
    <t>46.</t>
  </si>
  <si>
    <t>47.</t>
  </si>
  <si>
    <t>48.</t>
  </si>
  <si>
    <t>49.</t>
  </si>
  <si>
    <t>Odstranitev jeklene varnostne ograje z nakladanjem in odvozom na trajno deponijo</t>
  </si>
  <si>
    <t>54.</t>
  </si>
  <si>
    <r>
      <t xml:space="preserve">Dobava in postavitev položljivega snežnega kola  z odsevnikom na leseno varovalno ograjo. Snežni kol je v letnem času pospravljen za zaščitno ograjo. Izdelan je iz plastičnega profila v oranžni izvedbi in je pritrjen na pocinkanem jeklenem nosilcu. </t>
    </r>
    <r>
      <rPr>
        <b/>
        <sz val="11"/>
        <rFont val="Arial"/>
        <family val="2"/>
        <charset val="238"/>
      </rPr>
      <t>Kol je opremljen z  odsevniki, da ga je lažje razpoznati v slabih vremenskih razmerah. Dolžina snežnega kola znaša 110 cm.</t>
    </r>
  </si>
  <si>
    <t>Odstranitev obstoječega ter dobava in montaža novega kvadratnega prometnega znaka dim. 500 x 500 mm(oznaka 3312), koeficient retrorefleksije RA3. Ohranijo se obstoječi temelji in drogovi za pritrditev znaka</t>
  </si>
  <si>
    <t>55.</t>
  </si>
  <si>
    <t>56.</t>
  </si>
  <si>
    <r>
      <t xml:space="preserve">Dobava in postavitev smernika iz plastične zmesi, z votlim prerezom, dolžine 1400 mm, z odsevnikom </t>
    </r>
    <r>
      <rPr>
        <b/>
        <sz val="11"/>
        <rFont val="Arial"/>
        <family val="2"/>
        <charset val="238"/>
      </rPr>
      <t>ter integriranim snežnim kolom min. dolžine 100 cm in odsevno folijo</t>
    </r>
  </si>
  <si>
    <t>Dobava in vgradnja vkopane zaključnice nove lesene varnostne ograje dolžine 4 m, kompletno z novimi stebrički ter smernim zasukom n=1:20</t>
  </si>
  <si>
    <t>Dobava in postavitev nove lesene varnostne ograje z okroglo leseno oblogo in jekleno osnovo(LVO N2 W5),  na bankini, s pripadajočimi novimi stebri</t>
  </si>
  <si>
    <t>Dobava in postavitev nove lesene varnostne ograje (LVO N2 W5)z okroglo leseno oblogo in jekleno osnovo ,  na AB kroni kamnite zložbe, s pripadajočimi novimi stebri in pripadajočimi podložnimi ploščami pritrjenimi v beton</t>
  </si>
  <si>
    <t xml:space="preserve">Obnova dotrajane voziščne konstrukcije po postopku hladne reciklaže z uporabo penjenega bitumna B70/100 v količini 2,6 % ter cementa CEM III/B 32,5 N kot veziva v količini 1,0 % v skupni debelini 25 cm. Vozišče je potrebno splanirati v ustreznih vzdolžnih in prečnih padcih ter pobrizgati z  anionsko bitumensko emulzijo za preprečevanje prehitrega izsuševanja, min. 0,50 Kg/m2! Zahtevana nosilnost Evd = min. 80 MPa in Ev2 = min. 150 MPa! Zahtevana zgoščenost je 98% po Proctorju.
</t>
  </si>
  <si>
    <t>2.</t>
  </si>
  <si>
    <t>Izdelava BCP obrazcev</t>
  </si>
  <si>
    <t>Izdelava Načrta za gospodarjenje z gradbenimi odpadki</t>
  </si>
  <si>
    <t>kom.</t>
  </si>
  <si>
    <t>57.</t>
  </si>
  <si>
    <t>Široki izkop zrnate kamnine obstoječe voziščne konstrukcije - 3. kategorije - strojno z nakladanjem ter odvozom na trajno deponijo</t>
  </si>
  <si>
    <t>Izdelava nevezane nosilne plasti enakomerno zrnatega drobljenca (frakcije 0/32) iz kamnine v debelini do 20 cm, z utrjevanjem po plasteh na delu zamenjave voziščne konstrukcije</t>
  </si>
  <si>
    <t>Izdelava kamnite posteljice iz drobljenih kamnitih zrn (frakcije 0/63) v debelini 40 cm, z utrjevanjem po plasteh na delu zamenjave voziščne konstrukcije</t>
  </si>
  <si>
    <t>Izdelava peskolovnega jaška iz bet.cevi fi 60 cm, globine 1,50 m z betonskim pokrovom in betonskim dnom ter obdelavo vseh priključkov in vtokov(izkop zajet posebej-postavka 12. in 13.)</t>
  </si>
  <si>
    <t>58.</t>
  </si>
  <si>
    <t>59.</t>
  </si>
  <si>
    <t>60.</t>
  </si>
  <si>
    <t>Obnova vozišča po postopku hladne reciklaže na cesti R3-656, odsek 3651 Kočevska Reka - Borovec od km 0,000 do km 6,200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</si>
</sst>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  <scheme val="major"/>
    </font>
    <font>
      <sz val="1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 CE"/>
      <charset val="238"/>
    </font>
    <font>
      <b/>
      <sz val="11"/>
      <color theme="1"/>
      <name val="Arial"/>
      <family val="2"/>
      <charset val="238"/>
      <scheme val="minor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theme="1"/>
      <name val="Arial"/>
      <family val="2"/>
      <charset val="238"/>
      <scheme val="minor"/>
    </font>
    <font>
      <b/>
      <u/>
      <sz val="10"/>
      <color theme="1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1" fillId="0" borderId="31" xfId="0" applyFont="1" applyFill="1" applyBorder="1" applyAlignment="1" applyProtection="1">
      <alignment horizontal="justify" vertical="top" wrapText="1"/>
    </xf>
    <xf numFmtId="0" fontId="11" fillId="0" borderId="31" xfId="0" applyFont="1" applyFill="1" applyBorder="1" applyAlignment="1" applyProtection="1">
      <alignment horizontal="center"/>
    </xf>
    <xf numFmtId="2" fontId="13" fillId="0" borderId="3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justify" vertical="top" wrapText="1"/>
    </xf>
    <xf numFmtId="4" fontId="4" fillId="0" borderId="40" xfId="0" applyNumberFormat="1" applyFont="1" applyBorder="1" applyAlignment="1" applyProtection="1">
      <alignment horizontal="right"/>
      <protection locked="0"/>
    </xf>
    <xf numFmtId="4" fontId="4" fillId="0" borderId="27" xfId="0" applyNumberFormat="1" applyFont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right"/>
    </xf>
    <xf numFmtId="4" fontId="13" fillId="0" borderId="23" xfId="0" applyNumberFormat="1" applyFont="1" applyFill="1" applyBorder="1" applyAlignment="1" applyProtection="1">
      <alignment horizontal="right"/>
    </xf>
    <xf numFmtId="0" fontId="13" fillId="0" borderId="31" xfId="0" applyFont="1" applyFill="1" applyBorder="1" applyAlignment="1" applyProtection="1">
      <alignment horizontal="center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13" fillId="0" borderId="3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6" fillId="0" borderId="0" xfId="0" applyFont="1" applyAlignment="1" applyProtection="1">
      <alignment horizontal="left" wrapText="1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/>
    <xf numFmtId="0" fontId="8" fillId="0" borderId="1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4" fontId="0" fillId="0" borderId="0" xfId="0" applyNumberFormat="1" applyAlignment="1" applyProtection="1"/>
    <xf numFmtId="0" fontId="0" fillId="0" borderId="0" xfId="0" applyProtection="1"/>
    <xf numFmtId="0" fontId="0" fillId="0" borderId="0" xfId="0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2" fontId="3" fillId="0" borderId="3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2" fontId="3" fillId="0" borderId="2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justify" vertical="top"/>
    </xf>
    <xf numFmtId="0" fontId="0" fillId="0" borderId="23" xfId="0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44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2" fontId="3" fillId="0" borderId="25" xfId="0" applyNumberFormat="1" applyFont="1" applyBorder="1" applyAlignment="1" applyProtection="1">
      <alignment horizontal="center" vertical="top"/>
    </xf>
    <xf numFmtId="0" fontId="0" fillId="0" borderId="26" xfId="0" applyBorder="1" applyAlignment="1" applyProtection="1">
      <alignment horizontal="justify" vertical="top"/>
    </xf>
    <xf numFmtId="4" fontId="4" fillId="0" borderId="27" xfId="0" applyNumberFormat="1" applyFont="1" applyBorder="1" applyAlignment="1" applyProtection="1">
      <alignment horizontal="right"/>
    </xf>
    <xf numFmtId="4" fontId="4" fillId="0" borderId="45" xfId="0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center" vertical="top"/>
    </xf>
    <xf numFmtId="0" fontId="0" fillId="0" borderId="22" xfId="0" applyBorder="1" applyAlignment="1" applyProtection="1">
      <alignment horizontal="justify" vertical="top"/>
    </xf>
    <xf numFmtId="4" fontId="4" fillId="0" borderId="23" xfId="0" applyNumberFormat="1" applyFont="1" applyBorder="1" applyAlignment="1" applyProtection="1">
      <alignment horizontal="right" vertical="center"/>
    </xf>
    <xf numFmtId="4" fontId="4" fillId="0" borderId="24" xfId="0" applyNumberFormat="1" applyFont="1" applyBorder="1" applyAlignment="1" applyProtection="1">
      <alignment horizontal="right"/>
    </xf>
    <xf numFmtId="0" fontId="0" fillId="0" borderId="22" xfId="0" applyFont="1" applyBorder="1" applyAlignment="1" applyProtection="1">
      <alignment horizontal="justify" vertical="top"/>
    </xf>
    <xf numFmtId="0" fontId="0" fillId="0" borderId="31" xfId="0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0" fillId="0" borderId="31" xfId="0" applyBorder="1" applyAlignment="1" applyProtection="1">
      <alignment horizontal="center"/>
    </xf>
    <xf numFmtId="0" fontId="4" fillId="0" borderId="46" xfId="0" applyFont="1" applyBorder="1" applyAlignment="1" applyProtection="1">
      <alignment horizontal="center" vertical="center"/>
    </xf>
    <xf numFmtId="2" fontId="3" fillId="2" borderId="21" xfId="0" applyNumberFormat="1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4" fontId="4" fillId="0" borderId="16" xfId="0" applyNumberFormat="1" applyFont="1" applyBorder="1" applyAlignment="1" applyProtection="1">
      <alignment horizontal="right"/>
    </xf>
    <xf numFmtId="0" fontId="0" fillId="0" borderId="22" xfId="0" applyFill="1" applyBorder="1" applyAlignment="1" applyProtection="1">
      <alignment horizontal="justify" vertical="top"/>
    </xf>
    <xf numFmtId="0" fontId="3" fillId="0" borderId="21" xfId="0" applyFont="1" applyBorder="1" applyAlignment="1" applyProtection="1">
      <alignment horizontal="center" vertical="top"/>
    </xf>
    <xf numFmtId="0" fontId="3" fillId="0" borderId="25" xfId="0" applyFont="1" applyBorder="1" applyAlignment="1" applyProtection="1">
      <alignment horizontal="center" vertical="top"/>
    </xf>
    <xf numFmtId="0" fontId="0" fillId="0" borderId="32" xfId="0" applyBorder="1" applyAlignment="1" applyProtection="1">
      <alignment horizontal="justify" vertical="top"/>
    </xf>
    <xf numFmtId="0" fontId="0" fillId="0" borderId="27" xfId="0" applyBorder="1" applyAlignment="1" applyProtection="1">
      <alignment horizontal="center"/>
    </xf>
    <xf numFmtId="0" fontId="0" fillId="0" borderId="22" xfId="0" applyFill="1" applyBorder="1" applyAlignment="1" applyProtection="1">
      <alignment horizontal="justify" vertical="top" wrapText="1"/>
    </xf>
    <xf numFmtId="4" fontId="4" fillId="0" borderId="37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justify" vertical="top"/>
    </xf>
    <xf numFmtId="4" fontId="4" fillId="0" borderId="46" xfId="0" applyNumberFormat="1" applyFont="1" applyBorder="1" applyAlignment="1" applyProtection="1">
      <alignment horizontal="center" vertical="center"/>
    </xf>
    <xf numFmtId="4" fontId="4" fillId="0" borderId="46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center" vertical="top"/>
    </xf>
    <xf numFmtId="0" fontId="0" fillId="0" borderId="42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4" fontId="6" fillId="0" borderId="0" xfId="0" applyNumberFormat="1" applyFont="1" applyBorder="1" applyAlignment="1" applyProtection="1">
      <alignment horizontal="right"/>
    </xf>
    <xf numFmtId="0" fontId="3" fillId="0" borderId="4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justify" vertical="top"/>
    </xf>
    <xf numFmtId="0" fontId="3" fillId="0" borderId="48" xfId="0" applyFont="1" applyBorder="1" applyProtection="1"/>
    <xf numFmtId="0" fontId="4" fillId="0" borderId="28" xfId="0" applyFont="1" applyBorder="1" applyAlignment="1" applyProtection="1">
      <alignment wrapText="1"/>
    </xf>
    <xf numFmtId="0" fontId="4" fillId="0" borderId="29" xfId="0" applyFont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 vertical="center"/>
    </xf>
    <xf numFmtId="4" fontId="4" fillId="0" borderId="36" xfId="0" applyNumberFormat="1" applyFont="1" applyBorder="1" applyAlignment="1" applyProtection="1">
      <alignment horizontal="center" vertical="center"/>
    </xf>
    <xf numFmtId="4" fontId="4" fillId="0" borderId="38" xfId="0" applyNumberFormat="1" applyFont="1" applyBorder="1" applyAlignment="1" applyProtection="1">
      <alignment horizontal="right"/>
    </xf>
    <xf numFmtId="0" fontId="3" fillId="0" borderId="30" xfId="0" applyFont="1" applyBorder="1" applyProtection="1"/>
    <xf numFmtId="0" fontId="4" fillId="0" borderId="6" xfId="0" applyFont="1" applyBorder="1" applyProtection="1"/>
    <xf numFmtId="0" fontId="4" fillId="0" borderId="13" xfId="0" applyFont="1" applyBorder="1" applyProtection="1"/>
    <xf numFmtId="0" fontId="4" fillId="0" borderId="13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4" fontId="4" fillId="0" borderId="17" xfId="0" applyNumberFormat="1" applyFont="1" applyBorder="1" applyAlignment="1" applyProtection="1">
      <alignment horizontal="right"/>
    </xf>
    <xf numFmtId="0" fontId="6" fillId="0" borderId="7" xfId="0" applyFont="1" applyBorder="1" applyProtection="1"/>
    <xf numFmtId="0" fontId="6" fillId="0" borderId="19" xfId="0" applyFont="1" applyBorder="1" applyProtection="1"/>
    <xf numFmtId="0" fontId="6" fillId="0" borderId="19" xfId="0" applyFont="1" applyBorder="1" applyAlignment="1" applyProtection="1"/>
    <xf numFmtId="0" fontId="6" fillId="0" borderId="39" xfId="0" applyFont="1" applyBorder="1" applyProtection="1"/>
    <xf numFmtId="4" fontId="4" fillId="0" borderId="18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14" fillId="0" borderId="0" xfId="0" applyFont="1" applyProtection="1"/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justify" vertical="top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justify" vertical="top"/>
    </xf>
    <xf numFmtId="0" fontId="0" fillId="0" borderId="0" xfId="0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justify" vertical="top"/>
    </xf>
    <xf numFmtId="0" fontId="0" fillId="0" borderId="0" xfId="0" applyFill="1" applyBorder="1" applyAlignment="1" applyProtection="1">
      <alignment horizontal="justify" vertical="top" wrapText="1"/>
    </xf>
    <xf numFmtId="0" fontId="4" fillId="0" borderId="12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/>
    <xf numFmtId="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14" fillId="0" borderId="0" xfId="0" applyFont="1" applyBorder="1" applyProtection="1"/>
    <xf numFmtId="0" fontId="4" fillId="0" borderId="0" xfId="0" applyFont="1" applyAlignment="1" applyProtection="1">
      <alignment vertical="top"/>
    </xf>
    <xf numFmtId="0" fontId="0" fillId="0" borderId="0" xfId="0" applyBorder="1" applyAlignment="1" applyProtection="1"/>
    <xf numFmtId="0" fontId="15" fillId="0" borderId="0" xfId="0" applyFont="1" applyProtection="1"/>
    <xf numFmtId="0" fontId="9" fillId="0" borderId="0" xfId="0" applyFont="1" applyBorder="1" applyProtection="1"/>
    <xf numFmtId="4" fontId="4" fillId="0" borderId="0" xfId="0" applyNumberFormat="1" applyFont="1" applyBorder="1" applyProtection="1"/>
    <xf numFmtId="0" fontId="0" fillId="0" borderId="22" xfId="0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wrapText="1"/>
    </xf>
    <xf numFmtId="0" fontId="0" fillId="0" borderId="8" xfId="0" applyBorder="1" applyAlignment="1" applyProtection="1">
      <alignment horizontal="left" vertical="top" wrapText="1"/>
    </xf>
    <xf numFmtId="0" fontId="0" fillId="0" borderId="22" xfId="0" applyFont="1" applyBorder="1" applyAlignment="1" applyProtection="1">
      <alignment horizontal="left" vertical="top" wrapText="1"/>
    </xf>
  </cellXfs>
  <cellStyles count="2">
    <cellStyle name="Navadno" xfId="0" builtinId="0"/>
    <cellStyle name="Navad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GS">
  <a:themeElements>
    <a:clrScheme name="SGS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363636"/>
      </a:accent1>
      <a:accent2>
        <a:srgbClr val="848685"/>
      </a:accent2>
      <a:accent3>
        <a:srgbClr val="FF6600"/>
      </a:accent3>
      <a:accent4>
        <a:srgbClr val="BCBCBC"/>
      </a:accent4>
      <a:accent5>
        <a:srgbClr val="FF9900"/>
      </a:accent5>
      <a:accent6>
        <a:srgbClr val="FF0000"/>
      </a:accent6>
      <a:hlink>
        <a:srgbClr val="FF6600"/>
      </a:hlink>
      <a:folHlink>
        <a:srgbClr val="363636"/>
      </a:folHlink>
    </a:clrScheme>
    <a:fontScheme name="defaul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lnDef>
  </a:objectDefaults>
  <a:extraClrSchemeLst>
    <a:extraClrScheme>
      <a:clrScheme name="defaul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2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3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4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tabSelected="1" topLeftCell="A42" workbookViewId="0">
      <selection activeCell="E46" sqref="E46"/>
    </sheetView>
  </sheetViews>
  <sheetFormatPr defaultRowHeight="12.75" x14ac:dyDescent="0.2"/>
  <cols>
    <col min="1" max="1" width="5.375" style="15" customWidth="1"/>
    <col min="2" max="2" width="40.25" style="17" customWidth="1"/>
    <col min="3" max="3" width="5.625" style="17" customWidth="1"/>
    <col min="4" max="4" width="8.125" style="19" customWidth="1"/>
    <col min="5" max="5" width="7.5" style="17" customWidth="1"/>
    <col min="6" max="6" width="10.625" style="17" customWidth="1"/>
    <col min="7" max="7" width="9" style="17" customWidth="1"/>
    <col min="8" max="8" width="9" style="17"/>
    <col min="9" max="9" width="9" style="17" customWidth="1"/>
    <col min="10" max="16384" width="9" style="17"/>
  </cols>
  <sheetData>
    <row r="2" spans="1:9" ht="12.75" customHeight="1" x14ac:dyDescent="0.2">
      <c r="B2" s="131" t="s">
        <v>145</v>
      </c>
      <c r="C2" s="131"/>
      <c r="D2" s="131"/>
      <c r="E2" s="131"/>
      <c r="F2" s="131"/>
      <c r="G2" s="16"/>
      <c r="H2" s="16"/>
      <c r="I2" s="16"/>
    </row>
    <row r="3" spans="1:9" ht="14.25" customHeight="1" x14ac:dyDescent="0.2">
      <c r="B3" s="131"/>
      <c r="C3" s="131"/>
      <c r="D3" s="131"/>
      <c r="E3" s="131"/>
      <c r="F3" s="131"/>
      <c r="G3" s="16"/>
      <c r="H3" s="16"/>
      <c r="I3" s="16"/>
    </row>
    <row r="4" spans="1:9" ht="12.75" customHeight="1" x14ac:dyDescent="0.25">
      <c r="B4" s="18"/>
    </row>
    <row r="5" spans="1:9" ht="13.5" customHeight="1" thickBot="1" x14ac:dyDescent="0.25">
      <c r="B5" s="20" t="s">
        <v>43</v>
      </c>
      <c r="C5" s="20"/>
      <c r="D5" s="20"/>
      <c r="E5" s="20"/>
      <c r="F5" s="20"/>
      <c r="G5" s="21"/>
      <c r="H5" s="21"/>
      <c r="I5" s="21"/>
    </row>
    <row r="6" spans="1:9" ht="142.5" customHeight="1" x14ac:dyDescent="0.2">
      <c r="B6" s="132" t="s">
        <v>62</v>
      </c>
      <c r="C6" s="132"/>
      <c r="D6" s="132"/>
      <c r="E6" s="132"/>
      <c r="F6" s="132"/>
      <c r="G6" s="22"/>
      <c r="H6" s="23"/>
      <c r="I6" s="24"/>
    </row>
    <row r="7" spans="1:9" ht="56.25" customHeight="1" x14ac:dyDescent="0.2">
      <c r="B7" s="130" t="s">
        <v>63</v>
      </c>
      <c r="C7" s="130"/>
      <c r="D7" s="130"/>
      <c r="E7" s="130"/>
      <c r="F7" s="130"/>
      <c r="G7" s="22"/>
      <c r="H7" s="22"/>
      <c r="I7" s="25"/>
    </row>
    <row r="8" spans="1:9" ht="60" customHeight="1" x14ac:dyDescent="0.2">
      <c r="B8" s="133" t="s">
        <v>64</v>
      </c>
      <c r="C8" s="133"/>
      <c r="D8" s="133"/>
      <c r="E8" s="133"/>
      <c r="F8" s="133"/>
      <c r="G8" s="26"/>
      <c r="H8" s="26"/>
      <c r="I8" s="25"/>
    </row>
    <row r="9" spans="1:9" ht="76.5" customHeight="1" x14ac:dyDescent="0.2">
      <c r="B9" s="130" t="s">
        <v>65</v>
      </c>
      <c r="C9" s="130"/>
      <c r="D9" s="130"/>
      <c r="E9" s="130"/>
      <c r="F9" s="130"/>
      <c r="G9" s="22"/>
      <c r="H9" s="22"/>
      <c r="I9" s="25"/>
    </row>
    <row r="10" spans="1:9" ht="20.25" customHeight="1" x14ac:dyDescent="0.2">
      <c r="A10" s="27"/>
      <c r="B10" s="130" t="s">
        <v>66</v>
      </c>
      <c r="C10" s="130"/>
      <c r="D10" s="130"/>
      <c r="E10" s="130"/>
      <c r="F10" s="130"/>
      <c r="G10" s="22"/>
      <c r="H10" s="22"/>
      <c r="I10" s="25"/>
    </row>
    <row r="11" spans="1:9" ht="33.75" customHeight="1" x14ac:dyDescent="0.2">
      <c r="A11" s="27"/>
      <c r="B11" s="130" t="s">
        <v>67</v>
      </c>
      <c r="C11" s="130"/>
      <c r="D11" s="130"/>
      <c r="E11" s="130"/>
      <c r="F11" s="130"/>
      <c r="G11" s="22"/>
      <c r="H11" s="22"/>
      <c r="I11" s="25"/>
    </row>
    <row r="12" spans="1:9" ht="24" customHeight="1" thickBot="1" x14ac:dyDescent="0.3">
      <c r="A12" s="27"/>
      <c r="B12" s="28"/>
      <c r="C12" s="29"/>
      <c r="D12" s="29"/>
      <c r="E12" s="29"/>
      <c r="F12" s="29"/>
      <c r="G12" s="30"/>
      <c r="H12" s="30"/>
      <c r="I12" s="30"/>
    </row>
    <row r="13" spans="1:9" x14ac:dyDescent="0.2">
      <c r="A13" s="31"/>
      <c r="B13" s="32" t="s">
        <v>7</v>
      </c>
      <c r="C13" s="33" t="s">
        <v>5</v>
      </c>
      <c r="D13" s="34" t="s">
        <v>4</v>
      </c>
      <c r="E13" s="34" t="s">
        <v>9</v>
      </c>
      <c r="F13" s="35" t="s">
        <v>6</v>
      </c>
      <c r="G13" s="36"/>
      <c r="H13" s="37"/>
      <c r="I13" s="36"/>
    </row>
    <row r="14" spans="1:9" ht="13.5" thickBot="1" x14ac:dyDescent="0.25">
      <c r="A14" s="38"/>
      <c r="B14" s="39"/>
      <c r="C14" s="40"/>
      <c r="D14" s="41"/>
      <c r="E14" s="41"/>
      <c r="F14" s="42"/>
      <c r="G14" s="36"/>
      <c r="H14" s="36"/>
      <c r="I14" s="36"/>
    </row>
    <row r="15" spans="1:9" ht="28.5" x14ac:dyDescent="0.2">
      <c r="A15" s="43" t="s">
        <v>44</v>
      </c>
      <c r="B15" s="44" t="s">
        <v>16</v>
      </c>
      <c r="C15" s="45" t="s">
        <v>32</v>
      </c>
      <c r="D15" s="46">
        <v>1</v>
      </c>
      <c r="E15" s="5"/>
      <c r="F15" s="47">
        <f xml:space="preserve"> ROUND(D15*E15,2)</f>
        <v>0</v>
      </c>
      <c r="G15" s="48"/>
      <c r="H15" s="48"/>
      <c r="I15" s="48"/>
    </row>
    <row r="16" spans="1:9" ht="14.25" x14ac:dyDescent="0.2">
      <c r="A16" s="49" t="s">
        <v>133</v>
      </c>
      <c r="B16" s="50" t="s">
        <v>134</v>
      </c>
      <c r="C16" s="45" t="s">
        <v>32</v>
      </c>
      <c r="D16" s="51">
        <v>1</v>
      </c>
      <c r="E16" s="6"/>
      <c r="F16" s="52">
        <f t="shared" ref="F16:F17" si="0" xml:space="preserve"> ROUND(D16*E16,2)</f>
        <v>0</v>
      </c>
      <c r="G16" s="48"/>
      <c r="H16" s="48"/>
      <c r="I16" s="48"/>
    </row>
    <row r="17" spans="1:9" ht="28.5" x14ac:dyDescent="0.2">
      <c r="A17" s="49" t="s">
        <v>45</v>
      </c>
      <c r="B17" s="50" t="s">
        <v>135</v>
      </c>
      <c r="C17" s="45" t="s">
        <v>136</v>
      </c>
      <c r="D17" s="51">
        <v>1</v>
      </c>
      <c r="E17" s="6"/>
      <c r="F17" s="52">
        <f t="shared" si="0"/>
        <v>0</v>
      </c>
      <c r="G17" s="48"/>
      <c r="H17" s="48"/>
      <c r="I17" s="48"/>
    </row>
    <row r="18" spans="1:9" ht="71.25" x14ac:dyDescent="0.2">
      <c r="A18" s="53" t="s">
        <v>46</v>
      </c>
      <c r="B18" s="54" t="s">
        <v>15</v>
      </c>
      <c r="C18" s="45" t="s">
        <v>13</v>
      </c>
      <c r="D18" s="55"/>
      <c r="E18" s="6"/>
      <c r="F18" s="56">
        <v>40000</v>
      </c>
      <c r="G18" s="48"/>
      <c r="H18" s="48"/>
      <c r="I18" s="48"/>
    </row>
    <row r="19" spans="1:9" ht="28.5" x14ac:dyDescent="0.2">
      <c r="A19" s="53" t="s">
        <v>1</v>
      </c>
      <c r="B19" s="57" t="s">
        <v>72</v>
      </c>
      <c r="C19" s="58" t="s">
        <v>14</v>
      </c>
      <c r="D19" s="59">
        <v>6200</v>
      </c>
      <c r="E19" s="6"/>
      <c r="F19" s="56">
        <f xml:space="preserve"> ROUND(D19*E19,2)</f>
        <v>0</v>
      </c>
      <c r="G19" s="48"/>
      <c r="H19" s="48"/>
      <c r="I19" s="48"/>
    </row>
    <row r="20" spans="1:9" ht="28.5" x14ac:dyDescent="0.2">
      <c r="A20" s="53" t="s">
        <v>53</v>
      </c>
      <c r="B20" s="57" t="s">
        <v>73</v>
      </c>
      <c r="C20" s="45" t="s">
        <v>32</v>
      </c>
      <c r="D20" s="59">
        <v>310</v>
      </c>
      <c r="E20" s="6"/>
      <c r="F20" s="56">
        <f t="shared" ref="F20:F66" si="1" xml:space="preserve"> ROUND(D20*E20,2)</f>
        <v>0</v>
      </c>
      <c r="G20" s="48"/>
      <c r="H20" s="48"/>
      <c r="I20" s="48"/>
    </row>
    <row r="21" spans="1:9" ht="28.5" x14ac:dyDescent="0.2">
      <c r="A21" s="53" t="s">
        <v>8</v>
      </c>
      <c r="B21" s="54" t="s">
        <v>17</v>
      </c>
      <c r="C21" s="45" t="s">
        <v>18</v>
      </c>
      <c r="D21" s="59">
        <v>3500</v>
      </c>
      <c r="E21" s="6"/>
      <c r="F21" s="56">
        <f t="shared" si="1"/>
        <v>0</v>
      </c>
      <c r="G21" s="48"/>
      <c r="H21" s="48"/>
      <c r="I21" s="48"/>
    </row>
    <row r="22" spans="1:9" ht="28.5" x14ac:dyDescent="0.2">
      <c r="A22" s="53" t="s">
        <v>10</v>
      </c>
      <c r="B22" s="57" t="s">
        <v>74</v>
      </c>
      <c r="C22" s="58" t="s">
        <v>14</v>
      </c>
      <c r="D22" s="59">
        <v>50</v>
      </c>
      <c r="E22" s="6"/>
      <c r="F22" s="56">
        <f t="shared" si="1"/>
        <v>0</v>
      </c>
      <c r="G22" s="48"/>
      <c r="H22" s="48"/>
      <c r="I22" s="48"/>
    </row>
    <row r="23" spans="1:9" ht="42.75" customHeight="1" x14ac:dyDescent="0.2">
      <c r="A23" s="53" t="s">
        <v>11</v>
      </c>
      <c r="B23" s="57" t="s">
        <v>76</v>
      </c>
      <c r="C23" s="58" t="s">
        <v>19</v>
      </c>
      <c r="D23" s="59">
        <v>50</v>
      </c>
      <c r="E23" s="6"/>
      <c r="F23" s="56">
        <f t="shared" si="1"/>
        <v>0</v>
      </c>
      <c r="G23" s="48"/>
      <c r="H23" s="48"/>
      <c r="I23" s="48"/>
    </row>
    <row r="24" spans="1:9" ht="45" customHeight="1" x14ac:dyDescent="0.2">
      <c r="A24" s="53" t="s">
        <v>12</v>
      </c>
      <c r="B24" s="54" t="s">
        <v>138</v>
      </c>
      <c r="C24" s="60" t="s">
        <v>19</v>
      </c>
      <c r="D24" s="59">
        <v>2500</v>
      </c>
      <c r="E24" s="13"/>
      <c r="F24" s="59">
        <f xml:space="preserve"> ROUND(D24*E24,2)</f>
        <v>0</v>
      </c>
      <c r="G24" s="61"/>
      <c r="H24" s="48"/>
      <c r="I24" s="48"/>
    </row>
    <row r="25" spans="1:9" ht="42.75" x14ac:dyDescent="0.2">
      <c r="A25" s="62" t="s">
        <v>24</v>
      </c>
      <c r="B25" s="57" t="s">
        <v>82</v>
      </c>
      <c r="C25" s="58" t="s">
        <v>18</v>
      </c>
      <c r="D25" s="59">
        <v>500</v>
      </c>
      <c r="E25" s="6"/>
      <c r="F25" s="56">
        <f xml:space="preserve"> ROUND(D25*E25,2)</f>
        <v>0</v>
      </c>
      <c r="G25" s="48"/>
      <c r="H25" s="48"/>
      <c r="I25" s="36"/>
    </row>
    <row r="26" spans="1:9" ht="57" x14ac:dyDescent="0.2">
      <c r="A26" s="63" t="s">
        <v>25</v>
      </c>
      <c r="B26" s="54" t="s">
        <v>84</v>
      </c>
      <c r="C26" s="60" t="s">
        <v>19</v>
      </c>
      <c r="D26" s="59">
        <v>4000</v>
      </c>
      <c r="E26" s="6"/>
      <c r="F26" s="64">
        <f xml:space="preserve"> ROUND(D26*E26,2)</f>
        <v>0</v>
      </c>
      <c r="G26" s="48"/>
      <c r="H26" s="48"/>
      <c r="I26" s="48"/>
    </row>
    <row r="27" spans="1:9" ht="71.25" x14ac:dyDescent="0.2">
      <c r="A27" s="63" t="s">
        <v>26</v>
      </c>
      <c r="B27" s="54" t="s">
        <v>83</v>
      </c>
      <c r="C27" s="45" t="s">
        <v>19</v>
      </c>
      <c r="D27" s="59">
        <v>1500</v>
      </c>
      <c r="E27" s="6"/>
      <c r="F27" s="56">
        <f t="shared" si="1"/>
        <v>0</v>
      </c>
      <c r="G27" s="48"/>
      <c r="H27" s="48"/>
      <c r="I27" s="48"/>
    </row>
    <row r="28" spans="1:9" ht="57" customHeight="1" x14ac:dyDescent="0.2">
      <c r="A28" s="63" t="s">
        <v>27</v>
      </c>
      <c r="B28" s="65" t="s">
        <v>49</v>
      </c>
      <c r="C28" s="60" t="s">
        <v>18</v>
      </c>
      <c r="D28" s="59">
        <v>500</v>
      </c>
      <c r="E28" s="6"/>
      <c r="F28" s="64">
        <f t="shared" si="1"/>
        <v>0</v>
      </c>
      <c r="G28" s="48"/>
      <c r="H28" s="48"/>
      <c r="I28" s="48"/>
    </row>
    <row r="29" spans="1:9" ht="62.25" customHeight="1" x14ac:dyDescent="0.2">
      <c r="A29" s="63" t="s">
        <v>28</v>
      </c>
      <c r="B29" s="54" t="s">
        <v>141</v>
      </c>
      <c r="C29" s="45" t="s">
        <v>32</v>
      </c>
      <c r="D29" s="59">
        <v>15</v>
      </c>
      <c r="E29" s="6"/>
      <c r="F29" s="56">
        <f t="shared" si="1"/>
        <v>0</v>
      </c>
      <c r="G29" s="48"/>
      <c r="H29" s="48"/>
      <c r="I29" s="48"/>
    </row>
    <row r="30" spans="1:9" ht="28.5" x14ac:dyDescent="0.2">
      <c r="A30" s="66" t="s">
        <v>29</v>
      </c>
      <c r="B30" s="54" t="s">
        <v>50</v>
      </c>
      <c r="C30" s="60" t="s">
        <v>19</v>
      </c>
      <c r="D30" s="59">
        <v>1500</v>
      </c>
      <c r="E30" s="6"/>
      <c r="F30" s="64">
        <f t="shared" si="1"/>
        <v>0</v>
      </c>
      <c r="G30" s="48"/>
      <c r="H30" s="48"/>
      <c r="I30" s="48"/>
    </row>
    <row r="31" spans="1:9" ht="28.5" x14ac:dyDescent="0.2">
      <c r="A31" s="66" t="s">
        <v>54</v>
      </c>
      <c r="B31" s="54" t="s">
        <v>20</v>
      </c>
      <c r="C31" s="45" t="s">
        <v>18</v>
      </c>
      <c r="D31" s="59">
        <v>15000</v>
      </c>
      <c r="E31" s="6"/>
      <c r="F31" s="56">
        <f t="shared" si="1"/>
        <v>0</v>
      </c>
      <c r="G31" s="48"/>
      <c r="H31" s="48"/>
      <c r="I31" s="48"/>
    </row>
    <row r="32" spans="1:9" ht="14.25" x14ac:dyDescent="0.2">
      <c r="A32" s="67" t="s">
        <v>55</v>
      </c>
      <c r="B32" s="68" t="s">
        <v>57</v>
      </c>
      <c r="C32" s="45" t="s">
        <v>18</v>
      </c>
      <c r="D32" s="59">
        <v>15000</v>
      </c>
      <c r="E32" s="6"/>
      <c r="F32" s="56">
        <f t="shared" si="1"/>
        <v>0</v>
      </c>
      <c r="G32" s="48"/>
      <c r="H32" s="48"/>
      <c r="I32" s="48"/>
    </row>
    <row r="33" spans="1:9" ht="28.5" x14ac:dyDescent="0.2">
      <c r="A33" s="63" t="s">
        <v>30</v>
      </c>
      <c r="B33" s="54" t="s">
        <v>21</v>
      </c>
      <c r="C33" s="45" t="s">
        <v>14</v>
      </c>
      <c r="D33" s="59">
        <v>100</v>
      </c>
      <c r="E33" s="6"/>
      <c r="F33" s="56">
        <f t="shared" si="1"/>
        <v>0</v>
      </c>
      <c r="G33" s="48"/>
      <c r="H33" s="48"/>
      <c r="I33" s="48"/>
    </row>
    <row r="34" spans="1:9" ht="42.75" x14ac:dyDescent="0.2">
      <c r="A34" s="63" t="s">
        <v>31</v>
      </c>
      <c r="B34" s="54" t="s">
        <v>22</v>
      </c>
      <c r="C34" s="45" t="s">
        <v>14</v>
      </c>
      <c r="D34" s="59">
        <v>2000</v>
      </c>
      <c r="E34" s="6"/>
      <c r="F34" s="56">
        <f t="shared" si="1"/>
        <v>0</v>
      </c>
      <c r="G34" s="48"/>
      <c r="H34" s="48"/>
      <c r="I34" s="48"/>
    </row>
    <row r="35" spans="1:9" ht="43.5" customHeight="1" x14ac:dyDescent="0.2">
      <c r="A35" s="66" t="s">
        <v>33</v>
      </c>
      <c r="B35" s="57" t="s">
        <v>115</v>
      </c>
      <c r="C35" s="58" t="s">
        <v>14</v>
      </c>
      <c r="D35" s="59">
        <v>20</v>
      </c>
      <c r="E35" s="6"/>
      <c r="F35" s="64">
        <f t="shared" si="1"/>
        <v>0</v>
      </c>
      <c r="G35" s="48"/>
      <c r="H35" s="48"/>
      <c r="I35" s="48"/>
    </row>
    <row r="36" spans="1:9" ht="46.5" customHeight="1" x14ac:dyDescent="0.2">
      <c r="A36" s="63" t="s">
        <v>34</v>
      </c>
      <c r="B36" s="50" t="s">
        <v>23</v>
      </c>
      <c r="C36" s="69" t="s">
        <v>14</v>
      </c>
      <c r="D36" s="51">
        <v>3000</v>
      </c>
      <c r="E36" s="6"/>
      <c r="F36" s="56">
        <f t="shared" si="1"/>
        <v>0</v>
      </c>
      <c r="G36" s="48"/>
      <c r="H36" s="48"/>
      <c r="I36" s="48"/>
    </row>
    <row r="37" spans="1:9" ht="156.75" customHeight="1" x14ac:dyDescent="0.2">
      <c r="A37" s="63" t="s">
        <v>35</v>
      </c>
      <c r="B37" s="70" t="s">
        <v>132</v>
      </c>
      <c r="C37" s="60" t="s">
        <v>18</v>
      </c>
      <c r="D37" s="59">
        <v>42000</v>
      </c>
      <c r="E37" s="6"/>
      <c r="F37" s="56">
        <f t="shared" si="1"/>
        <v>0</v>
      </c>
      <c r="G37" s="48"/>
      <c r="H37" s="48"/>
      <c r="I37" s="48"/>
    </row>
    <row r="38" spans="1:9" ht="46.5" customHeight="1" x14ac:dyDescent="0.2">
      <c r="A38" s="63" t="s">
        <v>36</v>
      </c>
      <c r="B38" s="54" t="s">
        <v>71</v>
      </c>
      <c r="C38" s="60" t="s">
        <v>19</v>
      </c>
      <c r="D38" s="59">
        <v>1400</v>
      </c>
      <c r="E38" s="6"/>
      <c r="F38" s="56">
        <f t="shared" si="1"/>
        <v>0</v>
      </c>
      <c r="G38" s="48"/>
      <c r="H38" s="48"/>
      <c r="I38" s="48"/>
    </row>
    <row r="39" spans="1:9" ht="60" customHeight="1" x14ac:dyDescent="0.2">
      <c r="A39" s="63" t="s">
        <v>37</v>
      </c>
      <c r="B39" s="54" t="s">
        <v>85</v>
      </c>
      <c r="C39" s="60" t="s">
        <v>14</v>
      </c>
      <c r="D39" s="59">
        <v>5700</v>
      </c>
      <c r="E39" s="6"/>
      <c r="F39" s="56">
        <f t="shared" si="1"/>
        <v>0</v>
      </c>
      <c r="G39" s="48"/>
      <c r="H39" s="48"/>
      <c r="I39" s="48"/>
    </row>
    <row r="40" spans="1:9" ht="61.5" customHeight="1" x14ac:dyDescent="0.2">
      <c r="A40" s="66" t="s">
        <v>38</v>
      </c>
      <c r="B40" s="54" t="s">
        <v>95</v>
      </c>
      <c r="C40" s="45" t="s">
        <v>14</v>
      </c>
      <c r="D40" s="59">
        <v>5700</v>
      </c>
      <c r="E40" s="6"/>
      <c r="F40" s="56">
        <f t="shared" si="1"/>
        <v>0</v>
      </c>
      <c r="G40" s="48"/>
      <c r="H40" s="48"/>
      <c r="I40" s="48"/>
    </row>
    <row r="41" spans="1:9" ht="30" customHeight="1" x14ac:dyDescent="0.2">
      <c r="A41" s="66" t="s">
        <v>80</v>
      </c>
      <c r="B41" s="65" t="s">
        <v>48</v>
      </c>
      <c r="C41" s="45" t="s">
        <v>18</v>
      </c>
      <c r="D41" s="59">
        <v>10500</v>
      </c>
      <c r="E41" s="6"/>
      <c r="F41" s="71">
        <f t="shared" si="1"/>
        <v>0</v>
      </c>
      <c r="G41" s="48"/>
      <c r="H41" s="48"/>
      <c r="I41" s="48"/>
    </row>
    <row r="42" spans="1:9" ht="42.75" customHeight="1" x14ac:dyDescent="0.2">
      <c r="A42" s="66" t="s">
        <v>39</v>
      </c>
      <c r="B42" s="65" t="s">
        <v>94</v>
      </c>
      <c r="C42" s="60" t="s">
        <v>18</v>
      </c>
      <c r="D42" s="59">
        <v>35000</v>
      </c>
      <c r="E42" s="6"/>
      <c r="F42" s="56">
        <f t="shared" ref="F42" si="2" xml:space="preserve"> ROUND(D42*E42,2)</f>
        <v>0</v>
      </c>
      <c r="G42" s="48"/>
      <c r="H42" s="48"/>
      <c r="I42" s="48"/>
    </row>
    <row r="43" spans="1:9" ht="42.75" x14ac:dyDescent="0.2">
      <c r="A43" s="66" t="s">
        <v>40</v>
      </c>
      <c r="B43" s="54" t="s">
        <v>91</v>
      </c>
      <c r="C43" s="60" t="s">
        <v>18</v>
      </c>
      <c r="D43" s="59">
        <v>35000</v>
      </c>
      <c r="E43" s="6"/>
      <c r="F43" s="56">
        <f t="shared" si="1"/>
        <v>0</v>
      </c>
      <c r="G43" s="48"/>
      <c r="H43" s="48"/>
      <c r="I43" s="48"/>
    </row>
    <row r="44" spans="1:9" ht="42.75" x14ac:dyDescent="0.2">
      <c r="A44" s="66" t="s">
        <v>41</v>
      </c>
      <c r="B44" s="72" t="s">
        <v>86</v>
      </c>
      <c r="C44" s="60" t="s">
        <v>18</v>
      </c>
      <c r="D44" s="59">
        <v>100</v>
      </c>
      <c r="E44" s="6"/>
      <c r="F44" s="64">
        <f t="shared" si="1"/>
        <v>0</v>
      </c>
      <c r="G44" s="48"/>
      <c r="H44" s="48"/>
      <c r="I44" s="48"/>
    </row>
    <row r="45" spans="1:9" ht="28.5" x14ac:dyDescent="0.2">
      <c r="A45" s="66" t="s">
        <v>42</v>
      </c>
      <c r="B45" s="50" t="s">
        <v>51</v>
      </c>
      <c r="C45" s="60" t="s">
        <v>18</v>
      </c>
      <c r="D45" s="59">
        <v>35000</v>
      </c>
      <c r="E45" s="13"/>
      <c r="F45" s="56">
        <f t="shared" si="1"/>
        <v>0</v>
      </c>
      <c r="G45" s="48"/>
      <c r="H45" s="48"/>
      <c r="I45" s="48"/>
    </row>
    <row r="46" spans="1:9" ht="60" customHeight="1" x14ac:dyDescent="0.2">
      <c r="A46" s="66" t="s">
        <v>47</v>
      </c>
      <c r="B46" s="54" t="s">
        <v>139</v>
      </c>
      <c r="C46" s="60" t="s">
        <v>19</v>
      </c>
      <c r="D46" s="59">
        <v>1000</v>
      </c>
      <c r="E46" s="6"/>
      <c r="F46" s="56">
        <f t="shared" si="1"/>
        <v>0</v>
      </c>
      <c r="G46" s="73"/>
      <c r="H46" s="48"/>
      <c r="I46" s="48"/>
    </row>
    <row r="47" spans="1:9" ht="60.75" customHeight="1" x14ac:dyDescent="0.2">
      <c r="A47" s="66" t="s">
        <v>58</v>
      </c>
      <c r="B47" s="54" t="s">
        <v>140</v>
      </c>
      <c r="C47" s="45" t="s">
        <v>19</v>
      </c>
      <c r="D47" s="14">
        <v>2000</v>
      </c>
      <c r="E47" s="6"/>
      <c r="F47" s="56">
        <f t="shared" si="1"/>
        <v>0</v>
      </c>
      <c r="G47" s="73"/>
      <c r="H47" s="48"/>
      <c r="I47" s="48"/>
    </row>
    <row r="48" spans="1:9" ht="71.25" x14ac:dyDescent="0.2">
      <c r="A48" s="66" t="s">
        <v>59</v>
      </c>
      <c r="B48" s="68" t="s">
        <v>89</v>
      </c>
      <c r="C48" s="60" t="s">
        <v>19</v>
      </c>
      <c r="D48" s="59">
        <v>1500</v>
      </c>
      <c r="E48" s="6"/>
      <c r="F48" s="64">
        <f t="shared" si="1"/>
        <v>0</v>
      </c>
      <c r="G48" s="74"/>
      <c r="H48" s="48"/>
      <c r="I48" s="48"/>
    </row>
    <row r="49" spans="1:10" ht="58.5" customHeight="1" x14ac:dyDescent="0.2">
      <c r="A49" s="66" t="s">
        <v>60</v>
      </c>
      <c r="B49" s="54" t="s">
        <v>99</v>
      </c>
      <c r="C49" s="60" t="s">
        <v>52</v>
      </c>
      <c r="D49" s="59">
        <v>80</v>
      </c>
      <c r="E49" s="6"/>
      <c r="F49" s="71">
        <f t="shared" si="1"/>
        <v>0</v>
      </c>
      <c r="G49" s="48"/>
      <c r="H49" s="48"/>
      <c r="I49" s="48"/>
      <c r="J49" s="37"/>
    </row>
    <row r="50" spans="1:10" ht="62.25" customHeight="1" x14ac:dyDescent="0.2">
      <c r="A50" s="66" t="s">
        <v>61</v>
      </c>
      <c r="B50" s="54" t="s">
        <v>81</v>
      </c>
      <c r="C50" s="60" t="s">
        <v>19</v>
      </c>
      <c r="D50" s="59">
        <v>50</v>
      </c>
      <c r="E50" s="6"/>
      <c r="F50" s="71">
        <f t="shared" si="1"/>
        <v>0</v>
      </c>
      <c r="G50" s="48"/>
      <c r="H50" s="48"/>
      <c r="I50" s="48"/>
    </row>
    <row r="51" spans="1:10" ht="43.5" customHeight="1" x14ac:dyDescent="0.2">
      <c r="A51" s="66" t="s">
        <v>69</v>
      </c>
      <c r="B51" s="54" t="s">
        <v>88</v>
      </c>
      <c r="C51" s="60" t="s">
        <v>19</v>
      </c>
      <c r="D51" s="59">
        <v>1500</v>
      </c>
      <c r="E51" s="6"/>
      <c r="F51" s="56">
        <f t="shared" si="1"/>
        <v>0</v>
      </c>
      <c r="G51" s="48"/>
      <c r="H51" s="48"/>
      <c r="I51" s="48"/>
    </row>
    <row r="52" spans="1:10" ht="77.25" customHeight="1" x14ac:dyDescent="0.2">
      <c r="A52" s="75" t="s">
        <v>92</v>
      </c>
      <c r="B52" s="54" t="s">
        <v>116</v>
      </c>
      <c r="C52" s="60" t="s">
        <v>14</v>
      </c>
      <c r="D52" s="59">
        <v>13000</v>
      </c>
      <c r="E52" s="6"/>
      <c r="F52" s="56">
        <f t="shared" si="1"/>
        <v>0</v>
      </c>
      <c r="G52" s="48"/>
      <c r="H52" s="48"/>
      <c r="I52" s="48"/>
    </row>
    <row r="53" spans="1:10" ht="45" customHeight="1" x14ac:dyDescent="0.2">
      <c r="A53" s="75" t="s">
        <v>70</v>
      </c>
      <c r="B53" s="57" t="s">
        <v>96</v>
      </c>
      <c r="C53" s="58" t="s">
        <v>14</v>
      </c>
      <c r="D53" s="59">
        <v>100</v>
      </c>
      <c r="E53" s="6"/>
      <c r="F53" s="71">
        <f t="shared" si="1"/>
        <v>0</v>
      </c>
      <c r="G53" s="48"/>
      <c r="H53" s="48"/>
      <c r="I53" s="48"/>
    </row>
    <row r="54" spans="1:10" ht="60" customHeight="1" x14ac:dyDescent="0.2">
      <c r="A54" s="75" t="s">
        <v>75</v>
      </c>
      <c r="B54" s="1" t="s">
        <v>128</v>
      </c>
      <c r="C54" s="2" t="s">
        <v>32</v>
      </c>
      <c r="D54" s="3">
        <v>200</v>
      </c>
      <c r="E54" s="6"/>
      <c r="F54" s="71">
        <f t="shared" si="1"/>
        <v>0</v>
      </c>
      <c r="G54" s="48"/>
      <c r="H54" s="48"/>
      <c r="I54" s="48"/>
    </row>
    <row r="55" spans="1:10" ht="136.5" customHeight="1" x14ac:dyDescent="0.2">
      <c r="A55" s="75" t="s">
        <v>93</v>
      </c>
      <c r="B55" s="1" t="s">
        <v>124</v>
      </c>
      <c r="C55" s="2" t="s">
        <v>32</v>
      </c>
      <c r="D55" s="3">
        <v>100</v>
      </c>
      <c r="E55" s="6"/>
      <c r="F55" s="71">
        <f t="shared" ref="F55" si="3" xml:space="preserve"> ROUND(D55*E55,2)</f>
        <v>0</v>
      </c>
      <c r="G55" s="48"/>
      <c r="H55" s="48"/>
      <c r="I55" s="48"/>
    </row>
    <row r="56" spans="1:10" ht="33.75" customHeight="1" x14ac:dyDescent="0.2">
      <c r="A56" s="66" t="s">
        <v>97</v>
      </c>
      <c r="B56" s="54" t="s">
        <v>122</v>
      </c>
      <c r="C56" s="60" t="s">
        <v>14</v>
      </c>
      <c r="D56" s="59">
        <v>2500</v>
      </c>
      <c r="E56" s="6"/>
      <c r="F56" s="71">
        <f t="shared" si="1"/>
        <v>0</v>
      </c>
      <c r="G56" s="48"/>
      <c r="H56" s="48"/>
      <c r="I56" s="48"/>
    </row>
    <row r="57" spans="1:10" ht="48" customHeight="1" x14ac:dyDescent="0.2">
      <c r="A57" s="66" t="s">
        <v>98</v>
      </c>
      <c r="B57" s="54" t="s">
        <v>129</v>
      </c>
      <c r="C57" s="45" t="s">
        <v>32</v>
      </c>
      <c r="D57" s="59">
        <v>46</v>
      </c>
      <c r="E57" s="6"/>
      <c r="F57" s="71">
        <f t="shared" si="1"/>
        <v>0</v>
      </c>
      <c r="G57" s="48"/>
      <c r="H57" s="48"/>
      <c r="I57" s="48"/>
    </row>
    <row r="58" spans="1:10" ht="57" x14ac:dyDescent="0.2">
      <c r="A58" s="66" t="s">
        <v>101</v>
      </c>
      <c r="B58" s="50" t="s">
        <v>130</v>
      </c>
      <c r="C58" s="76" t="s">
        <v>14</v>
      </c>
      <c r="D58" s="59">
        <v>2800</v>
      </c>
      <c r="E58" s="6"/>
      <c r="F58" s="71">
        <f t="shared" si="1"/>
        <v>0</v>
      </c>
      <c r="G58" s="48"/>
      <c r="H58" s="48"/>
      <c r="I58" s="48"/>
    </row>
    <row r="59" spans="1:10" ht="73.5" customHeight="1" x14ac:dyDescent="0.2">
      <c r="A59" s="66" t="s">
        <v>117</v>
      </c>
      <c r="B59" s="50" t="s">
        <v>131</v>
      </c>
      <c r="C59" s="76" t="s">
        <v>14</v>
      </c>
      <c r="D59" s="59">
        <v>150</v>
      </c>
      <c r="E59" s="6"/>
      <c r="F59" s="71">
        <f t="shared" ref="F59" si="4" xml:space="preserve"> ROUND(D59*E59,2)</f>
        <v>0</v>
      </c>
      <c r="G59" s="48"/>
      <c r="H59" s="48"/>
      <c r="I59" s="48"/>
    </row>
    <row r="60" spans="1:10" ht="42.75" x14ac:dyDescent="0.2">
      <c r="A60" s="75" t="s">
        <v>118</v>
      </c>
      <c r="B60" s="54" t="s">
        <v>68</v>
      </c>
      <c r="C60" s="45" t="s">
        <v>32</v>
      </c>
      <c r="D60" s="59">
        <v>200</v>
      </c>
      <c r="E60" s="6"/>
      <c r="F60" s="56">
        <f t="shared" si="1"/>
        <v>0</v>
      </c>
      <c r="G60" s="77"/>
      <c r="H60" s="77"/>
      <c r="I60" s="48"/>
    </row>
    <row r="61" spans="1:10" ht="71.25" x14ac:dyDescent="0.2">
      <c r="A61" s="75" t="s">
        <v>119</v>
      </c>
      <c r="B61" s="54" t="s">
        <v>125</v>
      </c>
      <c r="C61" s="45" t="s">
        <v>32</v>
      </c>
      <c r="D61" s="59">
        <v>31</v>
      </c>
      <c r="E61" s="6"/>
      <c r="F61" s="56">
        <f t="shared" si="1"/>
        <v>0</v>
      </c>
      <c r="G61" s="77"/>
      <c r="H61" s="77"/>
      <c r="I61" s="48"/>
    </row>
    <row r="62" spans="1:10" ht="46.5" customHeight="1" x14ac:dyDescent="0.2">
      <c r="A62" s="75" t="s">
        <v>120</v>
      </c>
      <c r="B62" s="54" t="s">
        <v>100</v>
      </c>
      <c r="C62" s="45" t="s">
        <v>32</v>
      </c>
      <c r="D62" s="59">
        <v>22</v>
      </c>
      <c r="E62" s="6"/>
      <c r="F62" s="71">
        <f t="shared" si="1"/>
        <v>0</v>
      </c>
      <c r="G62" s="78"/>
      <c r="H62" s="78"/>
      <c r="I62" s="79"/>
    </row>
    <row r="63" spans="1:10" ht="57" x14ac:dyDescent="0.2">
      <c r="A63" s="75" t="s">
        <v>121</v>
      </c>
      <c r="B63" s="54" t="s">
        <v>102</v>
      </c>
      <c r="C63" s="45" t="s">
        <v>32</v>
      </c>
      <c r="D63" s="59">
        <v>5</v>
      </c>
      <c r="E63" s="6"/>
      <c r="F63" s="56">
        <f t="shared" si="1"/>
        <v>0</v>
      </c>
      <c r="G63" s="37"/>
      <c r="H63" s="37"/>
      <c r="I63" s="37"/>
    </row>
    <row r="64" spans="1:10" ht="36" customHeight="1" x14ac:dyDescent="0.2">
      <c r="A64" s="75" t="s">
        <v>103</v>
      </c>
      <c r="B64" s="54" t="s">
        <v>77</v>
      </c>
      <c r="C64" s="45" t="s">
        <v>32</v>
      </c>
      <c r="D64" s="11">
        <v>6</v>
      </c>
      <c r="E64" s="6"/>
      <c r="F64" s="71">
        <f t="shared" si="1"/>
        <v>0</v>
      </c>
    </row>
    <row r="65" spans="1:6" ht="45.75" customHeight="1" x14ac:dyDescent="0.2">
      <c r="A65" s="75" t="s">
        <v>105</v>
      </c>
      <c r="B65" s="54" t="s">
        <v>78</v>
      </c>
      <c r="C65" s="45" t="s">
        <v>79</v>
      </c>
      <c r="D65" s="11">
        <v>40</v>
      </c>
      <c r="E65" s="6"/>
      <c r="F65" s="71">
        <f t="shared" si="1"/>
        <v>0</v>
      </c>
    </row>
    <row r="66" spans="1:6" ht="75" customHeight="1" x14ac:dyDescent="0.2">
      <c r="A66" s="75" t="s">
        <v>107</v>
      </c>
      <c r="B66" s="54" t="s">
        <v>90</v>
      </c>
      <c r="C66" s="60" t="s">
        <v>19</v>
      </c>
      <c r="D66" s="11">
        <v>1000</v>
      </c>
      <c r="E66" s="6"/>
      <c r="F66" s="71">
        <f t="shared" si="1"/>
        <v>0</v>
      </c>
    </row>
    <row r="67" spans="1:6" ht="102.75" customHeight="1" x14ac:dyDescent="0.2">
      <c r="A67" s="75" t="s">
        <v>110</v>
      </c>
      <c r="B67" s="1" t="s">
        <v>114</v>
      </c>
      <c r="C67" s="12" t="s">
        <v>87</v>
      </c>
      <c r="D67" s="11">
        <v>1000</v>
      </c>
      <c r="E67" s="6"/>
      <c r="F67" s="71">
        <f xml:space="preserve"> ROUND(D67*E67,2)</f>
        <v>0</v>
      </c>
    </row>
    <row r="68" spans="1:6" ht="57.75" customHeight="1" x14ac:dyDescent="0.2">
      <c r="A68" s="75" t="s">
        <v>123</v>
      </c>
      <c r="B68" s="54" t="s">
        <v>104</v>
      </c>
      <c r="C68" s="60" t="s">
        <v>19</v>
      </c>
      <c r="D68" s="11">
        <v>1500</v>
      </c>
      <c r="E68" s="6"/>
      <c r="F68" s="71">
        <f t="shared" ref="F68:F73" si="5" xml:space="preserve"> ROUND(D68*E68,2)</f>
        <v>0</v>
      </c>
    </row>
    <row r="69" spans="1:6" ht="42.75" x14ac:dyDescent="0.2">
      <c r="A69" s="75" t="s">
        <v>126</v>
      </c>
      <c r="B69" s="54" t="s">
        <v>106</v>
      </c>
      <c r="C69" s="76" t="s">
        <v>19</v>
      </c>
      <c r="D69" s="11">
        <v>50</v>
      </c>
      <c r="E69" s="6"/>
      <c r="F69" s="71">
        <f t="shared" si="5"/>
        <v>0</v>
      </c>
    </row>
    <row r="70" spans="1:6" ht="33" customHeight="1" x14ac:dyDescent="0.2">
      <c r="A70" s="75" t="s">
        <v>127</v>
      </c>
      <c r="B70" s="54" t="s">
        <v>108</v>
      </c>
      <c r="C70" s="60" t="s">
        <v>109</v>
      </c>
      <c r="D70" s="11">
        <v>4000</v>
      </c>
      <c r="E70" s="6"/>
      <c r="F70" s="71">
        <f xml:space="preserve"> ROUND(D70*E70,2)</f>
        <v>0</v>
      </c>
    </row>
    <row r="71" spans="1:6" ht="32.25" customHeight="1" x14ac:dyDescent="0.2">
      <c r="A71" s="80" t="s">
        <v>137</v>
      </c>
      <c r="B71" s="54" t="s">
        <v>111</v>
      </c>
      <c r="C71" s="76" t="s">
        <v>109</v>
      </c>
      <c r="D71" s="11">
        <v>8000</v>
      </c>
      <c r="E71" s="6"/>
      <c r="F71" s="71">
        <f t="shared" si="5"/>
        <v>0</v>
      </c>
    </row>
    <row r="72" spans="1:6" ht="42.75" x14ac:dyDescent="0.2">
      <c r="A72" s="81" t="s">
        <v>142</v>
      </c>
      <c r="B72" s="82" t="s">
        <v>112</v>
      </c>
      <c r="C72" s="60" t="s">
        <v>18</v>
      </c>
      <c r="D72" s="11">
        <v>100</v>
      </c>
      <c r="E72" s="6"/>
      <c r="F72" s="71">
        <f t="shared" si="5"/>
        <v>0</v>
      </c>
    </row>
    <row r="73" spans="1:6" ht="28.5" x14ac:dyDescent="0.2">
      <c r="A73" s="81" t="s">
        <v>143</v>
      </c>
      <c r="B73" s="82" t="s">
        <v>113</v>
      </c>
      <c r="C73" s="60" t="s">
        <v>32</v>
      </c>
      <c r="D73" s="11">
        <v>60</v>
      </c>
      <c r="E73" s="6"/>
      <c r="F73" s="71">
        <f t="shared" si="5"/>
        <v>0</v>
      </c>
    </row>
    <row r="74" spans="1:6" ht="15" thickBot="1" x14ac:dyDescent="0.25">
      <c r="A74" s="80" t="s">
        <v>144</v>
      </c>
      <c r="B74" s="54" t="s">
        <v>56</v>
      </c>
      <c r="C74" s="45"/>
      <c r="D74" s="59"/>
      <c r="E74" s="59"/>
      <c r="F74" s="56">
        <f>ROUND(SUM(F15:F73),2)*0.1</f>
        <v>4000</v>
      </c>
    </row>
    <row r="75" spans="1:6" ht="14.25" thickTop="1" thickBot="1" x14ac:dyDescent="0.25">
      <c r="A75" s="83"/>
      <c r="B75" s="84" t="s">
        <v>2</v>
      </c>
      <c r="C75" s="85"/>
      <c r="D75" s="86"/>
      <c r="E75" s="87"/>
      <c r="F75" s="88">
        <f>ROUND(SUM(F15:F74),2)</f>
        <v>44000</v>
      </c>
    </row>
    <row r="76" spans="1:6" ht="14.25" thickTop="1" thickBot="1" x14ac:dyDescent="0.25">
      <c r="A76" s="89"/>
      <c r="B76" s="90" t="s">
        <v>3</v>
      </c>
      <c r="C76" s="91"/>
      <c r="D76" s="92"/>
      <c r="E76" s="93"/>
      <c r="F76" s="94">
        <f>ROUND(F75*0.22,2)</f>
        <v>9680</v>
      </c>
    </row>
    <row r="77" spans="1:6" ht="14.25" thickTop="1" thickBot="1" x14ac:dyDescent="0.25">
      <c r="A77" s="89"/>
      <c r="B77" s="95" t="s">
        <v>0</v>
      </c>
      <c r="C77" s="96"/>
      <c r="D77" s="97"/>
      <c r="E77" s="98"/>
      <c r="F77" s="99">
        <f>ROUND(SUM(F75+F76),2)</f>
        <v>53680</v>
      </c>
    </row>
    <row r="78" spans="1:6" ht="13.5" thickTop="1" x14ac:dyDescent="0.2">
      <c r="B78" s="37"/>
      <c r="C78" s="37"/>
      <c r="D78" s="100"/>
      <c r="E78" s="37"/>
      <c r="F78" s="101"/>
    </row>
    <row r="79" spans="1:6" x14ac:dyDescent="0.2">
      <c r="F79" s="102"/>
    </row>
    <row r="80" spans="1:6" ht="15" x14ac:dyDescent="0.25">
      <c r="B80" s="103"/>
      <c r="F80" s="102"/>
    </row>
    <row r="81" spans="1:6" x14ac:dyDescent="0.2">
      <c r="A81" s="104"/>
      <c r="B81" s="37"/>
      <c r="C81" s="37"/>
      <c r="D81" s="100"/>
      <c r="E81" s="37"/>
      <c r="F81" s="37"/>
    </row>
    <row r="82" spans="1:6" x14ac:dyDescent="0.2">
      <c r="A82" s="104"/>
      <c r="B82" s="105"/>
      <c r="C82" s="106"/>
      <c r="D82" s="36"/>
      <c r="E82" s="36"/>
      <c r="F82" s="36"/>
    </row>
    <row r="83" spans="1:6" x14ac:dyDescent="0.2">
      <c r="A83" s="107"/>
      <c r="B83" s="105"/>
      <c r="C83" s="106"/>
      <c r="D83" s="36"/>
      <c r="E83" s="36"/>
      <c r="F83" s="36"/>
    </row>
    <row r="84" spans="1:6" ht="232.5" customHeight="1" x14ac:dyDescent="0.2">
      <c r="A84" s="107"/>
      <c r="B84" s="108"/>
      <c r="C84" s="109"/>
      <c r="D84" s="48"/>
      <c r="E84" s="48"/>
      <c r="F84" s="48"/>
    </row>
    <row r="85" spans="1:6" ht="14.25" x14ac:dyDescent="0.2">
      <c r="A85" s="107"/>
      <c r="B85" s="110"/>
      <c r="C85" s="111"/>
      <c r="D85" s="48"/>
      <c r="E85" s="48"/>
      <c r="F85" s="48"/>
    </row>
    <row r="86" spans="1:6" ht="14.25" x14ac:dyDescent="0.2">
      <c r="A86" s="107"/>
      <c r="B86" s="108"/>
      <c r="C86" s="109"/>
      <c r="D86" s="112"/>
      <c r="E86" s="48"/>
      <c r="F86" s="48"/>
    </row>
    <row r="87" spans="1:6" ht="14.25" x14ac:dyDescent="0.2">
      <c r="A87" s="107"/>
      <c r="B87" s="108"/>
      <c r="C87" s="109"/>
      <c r="D87" s="48"/>
      <c r="E87" s="48"/>
      <c r="F87" s="48"/>
    </row>
    <row r="88" spans="1:6" ht="14.25" x14ac:dyDescent="0.2">
      <c r="A88" s="107"/>
      <c r="B88" s="108"/>
      <c r="C88" s="109"/>
      <c r="D88" s="48"/>
      <c r="E88" s="48"/>
      <c r="F88" s="48"/>
    </row>
    <row r="89" spans="1:6" ht="14.25" x14ac:dyDescent="0.2">
      <c r="A89" s="107"/>
      <c r="B89" s="108"/>
      <c r="C89" s="109"/>
      <c r="D89" s="48"/>
      <c r="E89" s="48"/>
      <c r="F89" s="48"/>
    </row>
    <row r="90" spans="1:6" ht="14.25" x14ac:dyDescent="0.2">
      <c r="A90" s="107"/>
      <c r="B90" s="108"/>
      <c r="C90" s="109"/>
      <c r="D90" s="48"/>
      <c r="E90" s="48"/>
      <c r="F90" s="48"/>
    </row>
    <row r="91" spans="1:6" ht="14.25" x14ac:dyDescent="0.2">
      <c r="A91" s="113"/>
      <c r="B91" s="108"/>
      <c r="C91" s="109"/>
      <c r="D91" s="48"/>
      <c r="E91" s="48"/>
      <c r="F91" s="48"/>
    </row>
    <row r="92" spans="1:6" ht="14.25" x14ac:dyDescent="0.2">
      <c r="A92" s="113"/>
      <c r="B92" s="114"/>
      <c r="C92" s="109"/>
      <c r="D92" s="48"/>
      <c r="E92" s="48"/>
      <c r="F92" s="48"/>
    </row>
    <row r="93" spans="1:6" ht="14.25" x14ac:dyDescent="0.2">
      <c r="A93" s="113"/>
      <c r="B93" s="108"/>
      <c r="C93" s="109"/>
      <c r="D93" s="48"/>
      <c r="E93" s="48"/>
      <c r="F93" s="48"/>
    </row>
    <row r="94" spans="1:6" ht="14.25" x14ac:dyDescent="0.2">
      <c r="A94" s="113"/>
      <c r="B94" s="108"/>
      <c r="C94" s="109"/>
      <c r="D94" s="48"/>
      <c r="E94" s="48"/>
      <c r="F94" s="48"/>
    </row>
    <row r="95" spans="1:6" ht="14.25" x14ac:dyDescent="0.2">
      <c r="A95" s="113"/>
      <c r="B95" s="108"/>
      <c r="C95" s="109"/>
      <c r="D95" s="48"/>
      <c r="E95" s="48"/>
      <c r="F95" s="48"/>
    </row>
    <row r="96" spans="1:6" ht="14.25" x14ac:dyDescent="0.2">
      <c r="A96" s="113"/>
      <c r="B96" s="108"/>
      <c r="C96" s="109"/>
      <c r="D96" s="48"/>
      <c r="E96" s="48"/>
      <c r="F96" s="48"/>
    </row>
    <row r="97" spans="1:8" ht="14.25" x14ac:dyDescent="0.2">
      <c r="A97" s="113"/>
      <c r="B97" s="108"/>
      <c r="C97" s="109"/>
      <c r="D97" s="48"/>
      <c r="E97" s="48"/>
      <c r="F97" s="48"/>
    </row>
    <row r="98" spans="1:8" ht="14.25" x14ac:dyDescent="0.2">
      <c r="A98" s="113"/>
      <c r="B98" s="108"/>
      <c r="C98" s="109"/>
      <c r="D98" s="48"/>
      <c r="E98" s="48"/>
      <c r="F98" s="48"/>
    </row>
    <row r="99" spans="1:8" ht="14.25" x14ac:dyDescent="0.2">
      <c r="A99" s="113"/>
      <c r="B99" s="108"/>
      <c r="C99" s="109"/>
      <c r="D99" s="48"/>
      <c r="E99" s="48"/>
      <c r="F99" s="48"/>
    </row>
    <row r="100" spans="1:8" ht="14.25" x14ac:dyDescent="0.2">
      <c r="A100" s="113"/>
      <c r="B100" s="108"/>
      <c r="C100" s="109"/>
      <c r="D100" s="48"/>
      <c r="E100" s="48"/>
      <c r="F100" s="48"/>
    </row>
    <row r="101" spans="1:8" ht="14.25" x14ac:dyDescent="0.2">
      <c r="A101" s="113"/>
      <c r="B101" s="110"/>
      <c r="C101" s="111"/>
      <c r="D101" s="48"/>
      <c r="E101" s="48"/>
      <c r="F101" s="48"/>
    </row>
    <row r="102" spans="1:8" ht="14.25" x14ac:dyDescent="0.2">
      <c r="A102" s="113"/>
      <c r="B102" s="115"/>
      <c r="C102" s="109"/>
      <c r="D102" s="48"/>
      <c r="E102" s="48"/>
      <c r="F102" s="48"/>
    </row>
    <row r="103" spans="1:8" ht="14.25" x14ac:dyDescent="0.2">
      <c r="A103" s="113"/>
      <c r="B103" s="108"/>
      <c r="C103" s="109"/>
      <c r="D103" s="48"/>
      <c r="E103" s="48"/>
      <c r="F103" s="48"/>
    </row>
    <row r="104" spans="1:8" ht="14.25" x14ac:dyDescent="0.2">
      <c r="A104" s="113"/>
      <c r="B104" s="114"/>
      <c r="C104" s="109"/>
      <c r="D104" s="48"/>
      <c r="E104" s="48"/>
      <c r="F104" s="48"/>
    </row>
    <row r="105" spans="1:8" ht="14.25" x14ac:dyDescent="0.2">
      <c r="A105" s="113"/>
      <c r="B105" s="114"/>
      <c r="C105" s="109"/>
      <c r="D105" s="48"/>
      <c r="E105" s="48"/>
      <c r="F105" s="48"/>
    </row>
    <row r="106" spans="1:8" ht="14.25" x14ac:dyDescent="0.2">
      <c r="A106" s="113"/>
      <c r="B106" s="108"/>
      <c r="C106" s="109"/>
      <c r="D106" s="48"/>
      <c r="E106" s="48"/>
      <c r="F106" s="48"/>
    </row>
    <row r="107" spans="1:8" ht="14.25" x14ac:dyDescent="0.2">
      <c r="A107" s="113"/>
      <c r="B107" s="108"/>
      <c r="C107" s="109"/>
      <c r="D107" s="48"/>
      <c r="E107" s="48"/>
      <c r="F107" s="48"/>
      <c r="H107" s="116"/>
    </row>
    <row r="108" spans="1:8" ht="14.25" x14ac:dyDescent="0.2">
      <c r="A108" s="113"/>
      <c r="B108" s="108"/>
      <c r="C108" s="109"/>
      <c r="D108" s="48"/>
      <c r="E108" s="48"/>
      <c r="F108" s="48"/>
    </row>
    <row r="109" spans="1:8" ht="14.25" x14ac:dyDescent="0.2">
      <c r="A109" s="113"/>
      <c r="B109" s="108"/>
      <c r="C109" s="109"/>
      <c r="D109" s="48"/>
      <c r="E109" s="48"/>
      <c r="F109" s="48"/>
    </row>
    <row r="110" spans="1:8" ht="14.25" x14ac:dyDescent="0.2">
      <c r="A110" s="113"/>
      <c r="B110" s="108"/>
      <c r="C110" s="109"/>
      <c r="D110" s="48"/>
      <c r="E110" s="48"/>
      <c r="F110" s="48"/>
    </row>
    <row r="111" spans="1:8" ht="14.25" x14ac:dyDescent="0.2">
      <c r="A111" s="113"/>
      <c r="B111" s="108"/>
      <c r="C111" s="109"/>
      <c r="D111" s="48"/>
      <c r="E111" s="48"/>
      <c r="F111" s="48"/>
    </row>
    <row r="112" spans="1:8" ht="14.25" x14ac:dyDescent="0.2">
      <c r="A112" s="117"/>
      <c r="B112" s="108"/>
      <c r="C112" s="109"/>
      <c r="D112" s="48"/>
      <c r="E112" s="48"/>
      <c r="F112" s="48"/>
    </row>
    <row r="113" spans="1:6" ht="14.25" x14ac:dyDescent="0.2">
      <c r="A113" s="118"/>
      <c r="B113" s="108"/>
      <c r="C113" s="109"/>
      <c r="D113" s="48"/>
      <c r="E113" s="48"/>
      <c r="F113" s="48"/>
    </row>
    <row r="114" spans="1:6" ht="14.25" x14ac:dyDescent="0.2">
      <c r="A114" s="113"/>
      <c r="B114" s="108"/>
      <c r="C114" s="109"/>
      <c r="D114" s="48"/>
      <c r="E114" s="48"/>
      <c r="F114" s="48"/>
    </row>
    <row r="115" spans="1:6" ht="14.25" x14ac:dyDescent="0.2">
      <c r="A115" s="113"/>
      <c r="B115" s="4"/>
      <c r="C115" s="7"/>
      <c r="D115" s="8"/>
      <c r="E115" s="48"/>
      <c r="F115" s="48"/>
    </row>
    <row r="116" spans="1:6" ht="14.25" x14ac:dyDescent="0.2">
      <c r="A116" s="113"/>
      <c r="B116" s="108"/>
      <c r="C116" s="109"/>
      <c r="D116" s="48"/>
      <c r="E116" s="48"/>
      <c r="F116" s="48"/>
    </row>
    <row r="117" spans="1:6" ht="14.25" x14ac:dyDescent="0.2">
      <c r="A117" s="113"/>
      <c r="B117" s="108"/>
      <c r="C117" s="109"/>
      <c r="D117" s="48"/>
      <c r="E117" s="48"/>
      <c r="F117" s="48"/>
    </row>
    <row r="118" spans="1:6" ht="14.25" x14ac:dyDescent="0.2">
      <c r="A118" s="117"/>
      <c r="B118" s="108"/>
      <c r="C118" s="109"/>
      <c r="D118" s="48"/>
      <c r="E118" s="48"/>
      <c r="F118" s="48"/>
    </row>
    <row r="119" spans="1:6" ht="14.25" x14ac:dyDescent="0.2">
      <c r="A119" s="117"/>
      <c r="B119" s="4"/>
      <c r="C119" s="9"/>
      <c r="D119" s="10"/>
      <c r="E119" s="48"/>
      <c r="F119" s="48"/>
    </row>
    <row r="120" spans="1:6" ht="14.25" x14ac:dyDescent="0.2">
      <c r="A120" s="117"/>
      <c r="B120" s="110"/>
      <c r="C120" s="111"/>
      <c r="D120" s="10"/>
      <c r="E120" s="48"/>
      <c r="F120" s="48"/>
    </row>
    <row r="121" spans="1:6" ht="14.25" x14ac:dyDescent="0.2">
      <c r="A121" s="117"/>
      <c r="B121" s="110"/>
      <c r="C121" s="111"/>
      <c r="D121" s="10"/>
      <c r="E121" s="48"/>
      <c r="F121" s="48"/>
    </row>
    <row r="122" spans="1:6" ht="14.25" x14ac:dyDescent="0.2">
      <c r="A122" s="117"/>
      <c r="B122" s="108"/>
      <c r="C122" s="109"/>
      <c r="D122" s="48"/>
      <c r="E122" s="48"/>
      <c r="F122" s="48"/>
    </row>
    <row r="123" spans="1:6" ht="14.25" x14ac:dyDescent="0.2">
      <c r="A123" s="117"/>
      <c r="B123" s="108"/>
      <c r="C123" s="109"/>
      <c r="D123" s="48"/>
      <c r="E123" s="119"/>
      <c r="F123" s="48"/>
    </row>
    <row r="124" spans="1:6" ht="14.25" x14ac:dyDescent="0.2">
      <c r="A124" s="120"/>
      <c r="B124" s="108"/>
      <c r="C124" s="109"/>
      <c r="D124" s="121"/>
      <c r="E124" s="119"/>
      <c r="F124" s="48"/>
    </row>
    <row r="125" spans="1:6" x14ac:dyDescent="0.2">
      <c r="A125" s="120"/>
      <c r="B125" s="122"/>
      <c r="C125" s="77"/>
      <c r="D125" s="119"/>
      <c r="E125" s="119"/>
      <c r="F125" s="48"/>
    </row>
    <row r="126" spans="1:6" x14ac:dyDescent="0.2">
      <c r="A126" s="120"/>
      <c r="B126" s="37"/>
      <c r="C126" s="37"/>
      <c r="D126" s="77"/>
      <c r="E126" s="77"/>
      <c r="F126" s="48"/>
    </row>
    <row r="127" spans="1:6" x14ac:dyDescent="0.2">
      <c r="A127" s="120"/>
      <c r="B127" s="78"/>
      <c r="C127" s="78"/>
      <c r="D127" s="123"/>
      <c r="E127" s="78"/>
      <c r="F127" s="48"/>
    </row>
    <row r="128" spans="1:6" x14ac:dyDescent="0.2">
      <c r="A128" s="120"/>
      <c r="B128" s="37"/>
      <c r="C128" s="37"/>
      <c r="D128" s="100"/>
      <c r="E128" s="37"/>
      <c r="F128" s="37"/>
    </row>
    <row r="129" spans="1:6" x14ac:dyDescent="0.2">
      <c r="A129" s="120"/>
      <c r="B129" s="37"/>
      <c r="C129" s="37"/>
      <c r="D129" s="100"/>
      <c r="E129" s="37"/>
      <c r="F129" s="37"/>
    </row>
    <row r="130" spans="1:6" ht="15" x14ac:dyDescent="0.25">
      <c r="A130" s="120"/>
      <c r="B130" s="124"/>
      <c r="C130" s="37"/>
      <c r="D130" s="100"/>
      <c r="E130" s="37"/>
      <c r="F130" s="37"/>
    </row>
    <row r="131" spans="1:6" x14ac:dyDescent="0.2">
      <c r="A131" s="104"/>
      <c r="B131" s="37"/>
      <c r="C131" s="37"/>
      <c r="D131" s="100"/>
      <c r="E131" s="37"/>
      <c r="F131" s="37"/>
    </row>
    <row r="132" spans="1:6" ht="234" customHeight="1" x14ac:dyDescent="0.2">
      <c r="A132" s="104"/>
      <c r="B132" s="105"/>
      <c r="C132" s="106"/>
      <c r="D132" s="36"/>
      <c r="E132" s="36"/>
      <c r="F132" s="36"/>
    </row>
    <row r="133" spans="1:6" x14ac:dyDescent="0.2">
      <c r="A133" s="107"/>
      <c r="B133" s="105"/>
      <c r="C133" s="106"/>
      <c r="D133" s="36"/>
      <c r="E133" s="36"/>
      <c r="F133" s="36"/>
    </row>
    <row r="134" spans="1:6" ht="14.25" x14ac:dyDescent="0.2">
      <c r="A134" s="107"/>
      <c r="B134" s="108"/>
      <c r="C134" s="109"/>
      <c r="D134" s="48"/>
      <c r="E134" s="48"/>
      <c r="F134" s="48"/>
    </row>
    <row r="135" spans="1:6" ht="14.25" x14ac:dyDescent="0.2">
      <c r="A135" s="107"/>
      <c r="B135" s="110"/>
      <c r="C135" s="111"/>
      <c r="D135" s="48"/>
      <c r="E135" s="48"/>
      <c r="F135" s="48"/>
    </row>
    <row r="136" spans="1:6" ht="14.25" x14ac:dyDescent="0.2">
      <c r="A136" s="107"/>
      <c r="B136" s="108"/>
      <c r="C136" s="109"/>
      <c r="D136" s="112"/>
      <c r="E136" s="48"/>
      <c r="F136" s="48"/>
    </row>
    <row r="137" spans="1:6" ht="14.25" x14ac:dyDescent="0.2">
      <c r="A137" s="107"/>
      <c r="B137" s="108"/>
      <c r="C137" s="109"/>
      <c r="D137" s="48"/>
      <c r="E137" s="48"/>
      <c r="F137" s="48"/>
    </row>
    <row r="138" spans="1:6" ht="14.25" x14ac:dyDescent="0.2">
      <c r="A138" s="107"/>
      <c r="B138" s="108"/>
      <c r="C138" s="109"/>
      <c r="D138" s="48"/>
      <c r="E138" s="48"/>
      <c r="F138" s="48"/>
    </row>
    <row r="139" spans="1:6" ht="14.25" x14ac:dyDescent="0.2">
      <c r="A139" s="107"/>
      <c r="B139" s="108"/>
      <c r="C139" s="109"/>
      <c r="D139" s="48"/>
      <c r="E139" s="48"/>
      <c r="F139" s="48"/>
    </row>
    <row r="140" spans="1:6" ht="14.25" x14ac:dyDescent="0.2">
      <c r="A140" s="113"/>
      <c r="B140" s="108"/>
      <c r="C140" s="109"/>
      <c r="D140" s="48"/>
      <c r="E140" s="48"/>
      <c r="F140" s="48"/>
    </row>
    <row r="141" spans="1:6" ht="14.25" x14ac:dyDescent="0.2">
      <c r="A141" s="113"/>
      <c r="B141" s="114"/>
      <c r="C141" s="109"/>
      <c r="D141" s="48"/>
      <c r="E141" s="48"/>
      <c r="F141" s="48"/>
    </row>
    <row r="142" spans="1:6" ht="14.25" x14ac:dyDescent="0.2">
      <c r="A142" s="113"/>
      <c r="B142" s="108"/>
      <c r="C142" s="109"/>
      <c r="D142" s="48"/>
      <c r="E142" s="48"/>
      <c r="F142" s="48"/>
    </row>
    <row r="143" spans="1:6" ht="14.25" x14ac:dyDescent="0.2">
      <c r="A143" s="113"/>
      <c r="B143" s="108"/>
      <c r="C143" s="109"/>
      <c r="D143" s="48"/>
      <c r="E143" s="48"/>
      <c r="F143" s="48"/>
    </row>
    <row r="144" spans="1:6" ht="14.25" x14ac:dyDescent="0.2">
      <c r="A144" s="113"/>
      <c r="B144" s="108"/>
      <c r="C144" s="109"/>
      <c r="D144" s="48"/>
      <c r="E144" s="48"/>
      <c r="F144" s="48"/>
    </row>
    <row r="145" spans="1:9" ht="14.25" x14ac:dyDescent="0.2">
      <c r="A145" s="113"/>
      <c r="B145" s="108"/>
      <c r="C145" s="109"/>
      <c r="D145" s="48"/>
      <c r="E145" s="48"/>
      <c r="F145" s="48"/>
    </row>
    <row r="146" spans="1:9" ht="14.25" x14ac:dyDescent="0.2">
      <c r="A146" s="113"/>
      <c r="B146" s="108"/>
      <c r="C146" s="109"/>
      <c r="D146" s="48"/>
      <c r="E146" s="48"/>
      <c r="F146" s="48"/>
    </row>
    <row r="147" spans="1:9" ht="14.25" x14ac:dyDescent="0.2">
      <c r="A147" s="113"/>
      <c r="B147" s="108"/>
      <c r="C147" s="109"/>
      <c r="D147" s="48"/>
      <c r="E147" s="48"/>
      <c r="F147" s="48"/>
    </row>
    <row r="148" spans="1:9" ht="14.25" x14ac:dyDescent="0.2">
      <c r="A148" s="113"/>
      <c r="B148" s="108"/>
      <c r="C148" s="109"/>
      <c r="D148" s="48"/>
      <c r="E148" s="48"/>
      <c r="F148" s="48"/>
      <c r="I148" s="125"/>
    </row>
    <row r="149" spans="1:9" ht="14.25" x14ac:dyDescent="0.2">
      <c r="A149" s="113"/>
      <c r="B149" s="108"/>
      <c r="C149" s="109"/>
      <c r="D149" s="48"/>
      <c r="E149" s="48"/>
      <c r="F149" s="48"/>
    </row>
    <row r="150" spans="1:9" ht="14.25" x14ac:dyDescent="0.2">
      <c r="A150" s="113"/>
      <c r="B150" s="115"/>
      <c r="C150" s="109"/>
      <c r="D150" s="48"/>
      <c r="E150" s="48"/>
      <c r="F150" s="48"/>
    </row>
    <row r="151" spans="1:9" ht="14.25" x14ac:dyDescent="0.2">
      <c r="A151" s="113"/>
      <c r="B151" s="108"/>
      <c r="C151" s="109"/>
      <c r="D151" s="48"/>
      <c r="E151" s="48"/>
      <c r="F151" s="48"/>
    </row>
    <row r="152" spans="1:9" ht="14.25" x14ac:dyDescent="0.2">
      <c r="A152" s="113"/>
      <c r="B152" s="114"/>
      <c r="C152" s="109"/>
      <c r="D152" s="48"/>
      <c r="E152" s="48"/>
      <c r="F152" s="48"/>
    </row>
    <row r="153" spans="1:9" ht="14.25" x14ac:dyDescent="0.2">
      <c r="A153" s="113"/>
      <c r="B153" s="114"/>
      <c r="C153" s="109"/>
      <c r="D153" s="48"/>
      <c r="E153" s="48"/>
      <c r="F153" s="48"/>
    </row>
    <row r="154" spans="1:9" ht="14.25" x14ac:dyDescent="0.2">
      <c r="A154" s="113"/>
      <c r="B154" s="108"/>
      <c r="C154" s="109"/>
      <c r="D154" s="48"/>
      <c r="E154" s="48"/>
      <c r="F154" s="48"/>
    </row>
    <row r="155" spans="1:9" ht="14.25" x14ac:dyDescent="0.2">
      <c r="A155" s="113"/>
      <c r="B155" s="108"/>
      <c r="C155" s="109"/>
      <c r="D155" s="48"/>
      <c r="E155" s="48"/>
      <c r="F155" s="48"/>
    </row>
    <row r="156" spans="1:9" ht="14.25" x14ac:dyDescent="0.2">
      <c r="A156" s="113"/>
      <c r="B156" s="108"/>
      <c r="C156" s="109"/>
      <c r="D156" s="48"/>
      <c r="E156" s="48"/>
      <c r="F156" s="48"/>
    </row>
    <row r="157" spans="1:9" ht="14.25" x14ac:dyDescent="0.2">
      <c r="A157" s="113"/>
      <c r="B157" s="108"/>
      <c r="C157" s="109"/>
      <c r="D157" s="48"/>
      <c r="E157" s="48"/>
      <c r="F157" s="48"/>
    </row>
    <row r="158" spans="1:9" ht="14.25" x14ac:dyDescent="0.2">
      <c r="A158" s="113"/>
      <c r="B158" s="108"/>
      <c r="C158" s="109"/>
      <c r="D158" s="48"/>
      <c r="E158" s="48"/>
      <c r="F158" s="48"/>
    </row>
    <row r="159" spans="1:9" ht="14.25" x14ac:dyDescent="0.2">
      <c r="A159" s="113"/>
      <c r="B159" s="108"/>
      <c r="C159" s="109"/>
      <c r="D159" s="48"/>
      <c r="E159" s="48"/>
      <c r="F159" s="48"/>
    </row>
    <row r="160" spans="1:9" ht="14.25" x14ac:dyDescent="0.2">
      <c r="A160" s="113"/>
      <c r="B160" s="108"/>
      <c r="C160" s="109"/>
      <c r="D160" s="48"/>
      <c r="E160" s="48"/>
      <c r="F160" s="48"/>
    </row>
    <row r="161" spans="1:6" ht="14.25" x14ac:dyDescent="0.2">
      <c r="A161" s="113"/>
      <c r="B161" s="108"/>
      <c r="C161" s="109"/>
      <c r="D161" s="48"/>
      <c r="E161" s="48"/>
      <c r="F161" s="48"/>
    </row>
    <row r="162" spans="1:6" ht="14.25" x14ac:dyDescent="0.2">
      <c r="A162" s="113"/>
      <c r="B162" s="108"/>
      <c r="C162" s="109"/>
      <c r="D162" s="48"/>
      <c r="E162" s="48"/>
      <c r="F162" s="48"/>
    </row>
    <row r="163" spans="1:6" ht="14.25" x14ac:dyDescent="0.2">
      <c r="A163" s="113"/>
      <c r="B163" s="4"/>
      <c r="C163" s="7"/>
      <c r="D163" s="8"/>
      <c r="E163" s="48"/>
      <c r="F163" s="48"/>
    </row>
    <row r="164" spans="1:6" ht="14.25" x14ac:dyDescent="0.2">
      <c r="A164" s="113"/>
      <c r="B164" s="108"/>
      <c r="C164" s="109"/>
      <c r="D164" s="48"/>
      <c r="E164" s="48"/>
      <c r="F164" s="48"/>
    </row>
    <row r="165" spans="1:6" ht="14.25" x14ac:dyDescent="0.2">
      <c r="A165" s="117"/>
      <c r="B165" s="108"/>
      <c r="C165" s="109"/>
      <c r="D165" s="48"/>
      <c r="E165" s="48"/>
      <c r="F165" s="48"/>
    </row>
    <row r="166" spans="1:6" ht="14.25" x14ac:dyDescent="0.2">
      <c r="A166" s="117"/>
      <c r="B166" s="108"/>
      <c r="C166" s="126"/>
      <c r="D166" s="126"/>
      <c r="E166" s="126"/>
      <c r="F166" s="48"/>
    </row>
    <row r="167" spans="1:6" ht="14.25" x14ac:dyDescent="0.2">
      <c r="A167" s="117"/>
      <c r="B167" s="108"/>
      <c r="C167" s="109"/>
      <c r="D167" s="48"/>
      <c r="E167" s="48"/>
      <c r="F167" s="48"/>
    </row>
    <row r="168" spans="1:6" ht="14.25" x14ac:dyDescent="0.2">
      <c r="A168" s="117"/>
      <c r="B168" s="108"/>
      <c r="C168" s="109"/>
      <c r="D168" s="48"/>
      <c r="E168" s="119"/>
      <c r="F168" s="48"/>
    </row>
    <row r="169" spans="1:6" ht="14.25" x14ac:dyDescent="0.2">
      <c r="A169" s="120"/>
      <c r="B169" s="108"/>
      <c r="C169" s="109"/>
      <c r="D169" s="121"/>
      <c r="E169" s="119"/>
      <c r="F169" s="48"/>
    </row>
    <row r="170" spans="1:6" x14ac:dyDescent="0.2">
      <c r="A170" s="120"/>
      <c r="B170" s="122"/>
      <c r="C170" s="77"/>
      <c r="D170" s="119"/>
      <c r="E170" s="119"/>
      <c r="F170" s="48"/>
    </row>
    <row r="171" spans="1:6" x14ac:dyDescent="0.2">
      <c r="A171" s="120"/>
      <c r="B171" s="37"/>
      <c r="C171" s="37"/>
      <c r="D171" s="77"/>
      <c r="E171" s="77"/>
      <c r="F171" s="48"/>
    </row>
    <row r="172" spans="1:6" x14ac:dyDescent="0.2">
      <c r="A172" s="120"/>
      <c r="B172" s="78"/>
      <c r="C172" s="78"/>
      <c r="D172" s="123"/>
      <c r="E172" s="78"/>
      <c r="F172" s="48"/>
    </row>
    <row r="181" spans="2:6" x14ac:dyDescent="0.2">
      <c r="B181" s="127"/>
    </row>
    <row r="183" spans="2:6" x14ac:dyDescent="0.2">
      <c r="B183" s="78"/>
      <c r="C183" s="37"/>
      <c r="D183" s="100"/>
      <c r="E183" s="37"/>
      <c r="F183" s="48"/>
    </row>
    <row r="184" spans="2:6" x14ac:dyDescent="0.2">
      <c r="B184" s="37"/>
      <c r="C184" s="37"/>
      <c r="D184" s="100"/>
      <c r="E184" s="37"/>
      <c r="F184" s="37"/>
    </row>
    <row r="185" spans="2:6" x14ac:dyDescent="0.2">
      <c r="B185" s="78"/>
      <c r="C185" s="37"/>
      <c r="D185" s="100"/>
      <c r="E185" s="37"/>
      <c r="F185" s="48"/>
    </row>
    <row r="186" spans="2:6" x14ac:dyDescent="0.2">
      <c r="B186" s="37"/>
      <c r="C186" s="37"/>
      <c r="D186" s="100"/>
      <c r="E186" s="37"/>
      <c r="F186" s="37"/>
    </row>
    <row r="187" spans="2:6" x14ac:dyDescent="0.2">
      <c r="B187" s="78"/>
      <c r="C187" s="37"/>
      <c r="D187" s="100"/>
      <c r="E187" s="37"/>
      <c r="F187" s="48"/>
    </row>
    <row r="188" spans="2:6" x14ac:dyDescent="0.2">
      <c r="B188" s="37"/>
      <c r="C188" s="37"/>
      <c r="D188" s="100"/>
      <c r="E188" s="37"/>
      <c r="F188" s="37"/>
    </row>
    <row r="189" spans="2:6" ht="15" x14ac:dyDescent="0.25">
      <c r="B189" s="128"/>
      <c r="C189" s="37"/>
      <c r="D189" s="100"/>
      <c r="E189" s="37"/>
      <c r="F189" s="129"/>
    </row>
  </sheetData>
  <sheetProtection algorithmName="SHA-512" hashValue="03oOXPGsyQHPe73Pl5pCMbgbnJxMuKGM9P3vOskm3UoC/IfPKbGB1a/wdZyRtX3U1IJdXIfnt4u4nfBII2K/aA==" saltValue="5FGzuN6W01EhyiYAFcVfAg==" spinCount="100000" sheet="1" formatColumns="0" formatRows="0" selectLockedCells="1"/>
  <mergeCells count="7">
    <mergeCell ref="B10:F10"/>
    <mergeCell ref="B11:F11"/>
    <mergeCell ref="B2:F3"/>
    <mergeCell ref="B6:F6"/>
    <mergeCell ref="B7:F7"/>
    <mergeCell ref="B8:F8"/>
    <mergeCell ref="B9:F9"/>
  </mergeCells>
  <dataValidations count="3">
    <dataValidation type="custom" allowBlank="1" showInputMessage="1" showErrorMessage="1" errorTitle="preverite vnos" error="Cena/e.m je po Navodilih 4.1.4 potrebno vnesti na dve decimalni mesti zaokroženo" sqref="G15:H17 E84:E121 E134:E165 E15:E23 E25:E73">
      <formula1>E15=ROUND(E15,2)</formula1>
    </dataValidation>
    <dataValidation type="custom" allowBlank="1" showInputMessage="1" showErrorMessage="1" errorTitle="preverite vnos" error="Cena/ e.m je po Navodilih 4.1.4 potrebno vnesti na dve decimalni mesti zaokroženo" sqref="G19:H20">
      <formula1>G19=ROUND(G19,2)</formula1>
    </dataValidation>
    <dataValidation type="custom" allowBlank="1" showInputMessage="1" showErrorMessage="1" errorTitle="Preverite vnos" error="Cena/e.m je po navodilih 4.1.4. potrebno vnesti na dve decimalni mesti zaokroženo" sqref="G53:H53 G55:H55 H24 E24 H46:H47">
      <formula1>E24=ROUND(E24,2)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Borut_Pusnik</dc:creator>
  <cp:lastModifiedBy>Miran Jazbinsek</cp:lastModifiedBy>
  <cp:lastPrinted>2021-05-11T08:36:58Z</cp:lastPrinted>
  <dcterms:created xsi:type="dcterms:W3CDTF">2010-02-26T15:54:18Z</dcterms:created>
  <dcterms:modified xsi:type="dcterms:W3CDTF">2021-07-08T12:57:35Z</dcterms:modified>
</cp:coreProperties>
</file>